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 tabRatio="929"/>
  </bookViews>
  <sheets>
    <sheet name="Points - F" sheetId="16" r:id="rId1"/>
    <sheet name="Points - M" sheetId="1" r:id="rId2"/>
    <sheet name="Région " sheetId="32" r:id="rId3"/>
    <sheet name="SG - F" sheetId="17" r:id="rId4"/>
    <sheet name="SG - M" sheetId="21" r:id="rId5"/>
    <sheet name="KK - F" sheetId="22" r:id="rId6"/>
    <sheet name="KK - M" sheetId="23" r:id="rId7"/>
    <sheet name="GS-1 - F" sheetId="24" r:id="rId8"/>
    <sheet name="GS-1 - M" sheetId="25" r:id="rId9"/>
    <sheet name="GS-2 - F" sheetId="26" r:id="rId10"/>
    <sheet name="GS-2 - M" sheetId="27" r:id="rId11"/>
    <sheet name="SL-1 - F" sheetId="28" r:id="rId12"/>
    <sheet name="SL-1 - M" sheetId="29" r:id="rId13"/>
    <sheet name="SL-2 - F" sheetId="30" r:id="rId14"/>
    <sheet name="SL-2 - M" sheetId="31" r:id="rId15"/>
    <sheet name="Grille" sheetId="15" r:id="rId16"/>
  </sheets>
  <definedNames>
    <definedName name="_xlnm._FilterDatabase" localSheetId="7" hidden="1">'GS-1 - F'!$A$5:$G$5</definedName>
    <definedName name="_xlnm._FilterDatabase" localSheetId="8" hidden="1">'GS-1 - M'!$A$5:$G$5</definedName>
    <definedName name="_xlnm._FilterDatabase" localSheetId="9" hidden="1">'GS-2 - F'!$A$5:$G$5</definedName>
    <definedName name="_xlnm._FilterDatabase" localSheetId="10" hidden="1">'GS-2 - M'!$A$5:$G$5</definedName>
    <definedName name="_xlnm._FilterDatabase" localSheetId="5" hidden="1">'KK - F'!$A$5:$G$5</definedName>
    <definedName name="_xlnm._FilterDatabase" localSheetId="6" hidden="1">'KK - M'!$A$5:$G$5</definedName>
    <definedName name="_xlnm._FilterDatabase" localSheetId="0" hidden="1">'Points - F'!$A$6:$R$6</definedName>
    <definedName name="_xlnm._FilterDatabase" localSheetId="1" hidden="1">'Points - M'!$A$6:$R$6</definedName>
    <definedName name="_xlnm._FilterDatabase" localSheetId="2" hidden="1">'Région '!$A$6:$R$6</definedName>
    <definedName name="_xlnm._FilterDatabase" localSheetId="3" hidden="1">'SG - F'!$A$5:$G$5</definedName>
    <definedName name="_xlnm._FilterDatabase" localSheetId="4" hidden="1">'SG - M'!$A$5:$G$5</definedName>
    <definedName name="_xlnm._FilterDatabase" localSheetId="11" hidden="1">'SL-1 - F'!$A$5:$G$5</definedName>
    <definedName name="_xlnm._FilterDatabase" localSheetId="12" hidden="1">'SL-1 - M'!$A$5:$G$5</definedName>
    <definedName name="_xlnm._FilterDatabase" localSheetId="13" hidden="1">'SL-2 - F'!$A$5:$G$5</definedName>
    <definedName name="_xlnm._FilterDatabase" localSheetId="14" hidden="1">'SL-2 - M'!$A$5:$G$5</definedName>
  </definedNames>
  <calcPr calcId="145621"/>
</workbook>
</file>

<file path=xl/calcChain.xml><?xml version="1.0" encoding="utf-8"?>
<calcChain xmlns="http://schemas.openxmlformats.org/spreadsheetml/2006/main">
  <c r="R61" i="32" l="1"/>
  <c r="Q61" i="32"/>
  <c r="O61" i="32"/>
  <c r="P61" i="32" s="1"/>
  <c r="N61" i="32"/>
  <c r="M61" i="32"/>
  <c r="K61" i="32"/>
  <c r="L61" i="32" s="1"/>
  <c r="J61" i="32"/>
  <c r="I61" i="32"/>
  <c r="G61" i="32"/>
  <c r="H61" i="32" s="1"/>
  <c r="Q60" i="32"/>
  <c r="R60" i="32" s="1"/>
  <c r="P60" i="32"/>
  <c r="O60" i="32"/>
  <c r="M60" i="32"/>
  <c r="N60" i="32" s="1"/>
  <c r="L60" i="32"/>
  <c r="K60" i="32"/>
  <c r="I60" i="32"/>
  <c r="J60" i="32" s="1"/>
  <c r="H60" i="32"/>
  <c r="G60" i="32"/>
  <c r="R59" i="32"/>
  <c r="Q59" i="32"/>
  <c r="O59" i="32"/>
  <c r="P59" i="32" s="1"/>
  <c r="N59" i="32"/>
  <c r="M59" i="32"/>
  <c r="K59" i="32"/>
  <c r="L59" i="32" s="1"/>
  <c r="J59" i="32"/>
  <c r="I59" i="32"/>
  <c r="G59" i="32"/>
  <c r="H59" i="32" s="1"/>
  <c r="Q54" i="32"/>
  <c r="R54" i="32" s="1"/>
  <c r="O54" i="32"/>
  <c r="P54" i="32" s="1"/>
  <c r="M54" i="32"/>
  <c r="N54" i="32" s="1"/>
  <c r="K54" i="32"/>
  <c r="L54" i="32" s="1"/>
  <c r="I54" i="32"/>
  <c r="J54" i="32" s="1"/>
  <c r="G54" i="32"/>
  <c r="H54" i="32" s="1"/>
  <c r="Q53" i="32"/>
  <c r="R53" i="32" s="1"/>
  <c r="O53" i="32"/>
  <c r="P53" i="32" s="1"/>
  <c r="M53" i="32"/>
  <c r="N53" i="32" s="1"/>
  <c r="K53" i="32"/>
  <c r="L53" i="32" s="1"/>
  <c r="I53" i="32"/>
  <c r="J53" i="32" s="1"/>
  <c r="G53" i="32"/>
  <c r="H53" i="32" s="1"/>
  <c r="F53" i="32" s="1"/>
  <c r="Q52" i="32"/>
  <c r="R52" i="32" s="1"/>
  <c r="O52" i="32"/>
  <c r="P52" i="32" s="1"/>
  <c r="M52" i="32"/>
  <c r="N52" i="32" s="1"/>
  <c r="K52" i="32"/>
  <c r="L52" i="32" s="1"/>
  <c r="I52" i="32"/>
  <c r="J52" i="32" s="1"/>
  <c r="G52" i="32"/>
  <c r="H52" i="32" s="1"/>
  <c r="Q47" i="32"/>
  <c r="R47" i="32" s="1"/>
  <c r="O47" i="32"/>
  <c r="P47" i="32" s="1"/>
  <c r="M47" i="32"/>
  <c r="N47" i="32" s="1"/>
  <c r="K47" i="32"/>
  <c r="L47" i="32" s="1"/>
  <c r="I47" i="32"/>
  <c r="J47" i="32" s="1"/>
  <c r="G47" i="32"/>
  <c r="H47" i="32" s="1"/>
  <c r="Q46" i="32"/>
  <c r="R46" i="32" s="1"/>
  <c r="O46" i="32"/>
  <c r="P46" i="32" s="1"/>
  <c r="M46" i="32"/>
  <c r="N46" i="32" s="1"/>
  <c r="K46" i="32"/>
  <c r="L46" i="32" s="1"/>
  <c r="I46" i="32"/>
  <c r="J46" i="32" s="1"/>
  <c r="G46" i="32"/>
  <c r="H46" i="32" s="1"/>
  <c r="F46" i="32" s="1"/>
  <c r="Q45" i="32"/>
  <c r="R45" i="32" s="1"/>
  <c r="O45" i="32"/>
  <c r="P45" i="32" s="1"/>
  <c r="M45" i="32"/>
  <c r="N45" i="32" s="1"/>
  <c r="K45" i="32"/>
  <c r="L45" i="32" s="1"/>
  <c r="I45" i="32"/>
  <c r="J45" i="32" s="1"/>
  <c r="G45" i="32"/>
  <c r="H45" i="32" s="1"/>
  <c r="Q37" i="32"/>
  <c r="R37" i="32" s="1"/>
  <c r="P37" i="32"/>
  <c r="O37" i="32"/>
  <c r="M37" i="32"/>
  <c r="N37" i="32" s="1"/>
  <c r="L37" i="32"/>
  <c r="K37" i="32"/>
  <c r="I37" i="32"/>
  <c r="J37" i="32" s="1"/>
  <c r="H37" i="32"/>
  <c r="G37" i="32"/>
  <c r="R36" i="32"/>
  <c r="Q36" i="32"/>
  <c r="O36" i="32"/>
  <c r="P36" i="32" s="1"/>
  <c r="N36" i="32"/>
  <c r="M36" i="32"/>
  <c r="K36" i="32"/>
  <c r="L36" i="32" s="1"/>
  <c r="J36" i="32"/>
  <c r="I36" i="32"/>
  <c r="G36" i="32"/>
  <c r="H36" i="32" s="1"/>
  <c r="Q33" i="32"/>
  <c r="R33" i="32" s="1"/>
  <c r="P33" i="32"/>
  <c r="O33" i="32"/>
  <c r="M33" i="32"/>
  <c r="N33" i="32" s="1"/>
  <c r="L33" i="32"/>
  <c r="K33" i="32"/>
  <c r="I33" i="32"/>
  <c r="J33" i="32" s="1"/>
  <c r="H33" i="32"/>
  <c r="G33" i="32"/>
  <c r="R32" i="32"/>
  <c r="Q32" i="32"/>
  <c r="O32" i="32"/>
  <c r="P32" i="32" s="1"/>
  <c r="N32" i="32"/>
  <c r="M32" i="32"/>
  <c r="K32" i="32"/>
  <c r="L32" i="32" s="1"/>
  <c r="J32" i="32"/>
  <c r="I32" i="32"/>
  <c r="G32" i="32"/>
  <c r="H32" i="32" s="1"/>
  <c r="Q31" i="32"/>
  <c r="R31" i="32" s="1"/>
  <c r="P31" i="32"/>
  <c r="O31" i="32"/>
  <c r="M31" i="32"/>
  <c r="N31" i="32" s="1"/>
  <c r="L31" i="32"/>
  <c r="K31" i="32"/>
  <c r="I31" i="32"/>
  <c r="J31" i="32" s="1"/>
  <c r="H31" i="32"/>
  <c r="G31" i="32"/>
  <c r="Q26" i="32"/>
  <c r="R26" i="32" s="1"/>
  <c r="O26" i="32"/>
  <c r="P26" i="32" s="1"/>
  <c r="M26" i="32"/>
  <c r="N26" i="32" s="1"/>
  <c r="K26" i="32"/>
  <c r="L26" i="32" s="1"/>
  <c r="I26" i="32"/>
  <c r="J26" i="32" s="1"/>
  <c r="G26" i="32"/>
  <c r="H26" i="32" s="1"/>
  <c r="Q25" i="32"/>
  <c r="R25" i="32" s="1"/>
  <c r="O25" i="32"/>
  <c r="P25" i="32" s="1"/>
  <c r="M25" i="32"/>
  <c r="N25" i="32" s="1"/>
  <c r="K25" i="32"/>
  <c r="L25" i="32" s="1"/>
  <c r="I25" i="32"/>
  <c r="J25" i="32" s="1"/>
  <c r="G25" i="32"/>
  <c r="H25" i="32" s="1"/>
  <c r="Q24" i="32"/>
  <c r="R24" i="32" s="1"/>
  <c r="O24" i="32"/>
  <c r="P24" i="32" s="1"/>
  <c r="M24" i="32"/>
  <c r="N24" i="32" s="1"/>
  <c r="K24" i="32"/>
  <c r="L24" i="32" s="1"/>
  <c r="I24" i="32"/>
  <c r="J24" i="32" s="1"/>
  <c r="G24" i="32"/>
  <c r="H24" i="32" s="1"/>
  <c r="R19" i="32"/>
  <c r="Q19" i="32"/>
  <c r="O19" i="32"/>
  <c r="P19" i="32" s="1"/>
  <c r="N19" i="32"/>
  <c r="M19" i="32"/>
  <c r="K19" i="32"/>
  <c r="L19" i="32" s="1"/>
  <c r="J19" i="32"/>
  <c r="I19" i="32"/>
  <c r="G19" i="32"/>
  <c r="H19" i="32" s="1"/>
  <c r="Q18" i="32"/>
  <c r="R18" i="32" s="1"/>
  <c r="P18" i="32"/>
  <c r="O18" i="32"/>
  <c r="M18" i="32"/>
  <c r="N18" i="32" s="1"/>
  <c r="L18" i="32"/>
  <c r="K18" i="32"/>
  <c r="I18" i="32"/>
  <c r="J18" i="32" s="1"/>
  <c r="H18" i="32"/>
  <c r="G18" i="32"/>
  <c r="R17" i="32"/>
  <c r="Q17" i="32"/>
  <c r="O17" i="32"/>
  <c r="P17" i="32" s="1"/>
  <c r="N17" i="32"/>
  <c r="M17" i="32"/>
  <c r="K17" i="32"/>
  <c r="L17" i="32" s="1"/>
  <c r="J17" i="32"/>
  <c r="I17" i="32"/>
  <c r="G17" i="32"/>
  <c r="H17" i="32" s="1"/>
  <c r="F17" i="32" s="1"/>
  <c r="Q12" i="32"/>
  <c r="R12" i="32" s="1"/>
  <c r="O12" i="32"/>
  <c r="P12" i="32" s="1"/>
  <c r="M12" i="32"/>
  <c r="N12" i="32" s="1"/>
  <c r="K12" i="32"/>
  <c r="L12" i="32" s="1"/>
  <c r="I12" i="32"/>
  <c r="J12" i="32" s="1"/>
  <c r="G12" i="32"/>
  <c r="H12" i="32" s="1"/>
  <c r="Q11" i="32"/>
  <c r="R11" i="32" s="1"/>
  <c r="O11" i="32"/>
  <c r="P11" i="32" s="1"/>
  <c r="M11" i="32"/>
  <c r="N11" i="32" s="1"/>
  <c r="K11" i="32"/>
  <c r="L11" i="32" s="1"/>
  <c r="I11" i="32"/>
  <c r="J11" i="32" s="1"/>
  <c r="G11" i="32"/>
  <c r="H11" i="32" s="1"/>
  <c r="F11" i="32" s="1"/>
  <c r="Q10" i="32"/>
  <c r="R10" i="32" s="1"/>
  <c r="O10" i="32"/>
  <c r="P10" i="32" s="1"/>
  <c r="M10" i="32"/>
  <c r="N10" i="32" s="1"/>
  <c r="K10" i="32"/>
  <c r="L10" i="32" s="1"/>
  <c r="I10" i="32"/>
  <c r="J10" i="32" s="1"/>
  <c r="G10" i="32"/>
  <c r="H10" i="32" s="1"/>
  <c r="O58" i="32"/>
  <c r="P58" i="32" s="1"/>
  <c r="M58" i="32"/>
  <c r="K58" i="32"/>
  <c r="I58" i="32"/>
  <c r="J58" i="32" s="1"/>
  <c r="H58" i="32"/>
  <c r="G58" i="32"/>
  <c r="O57" i="32"/>
  <c r="P57" i="32" s="1"/>
  <c r="M57" i="32"/>
  <c r="K57" i="32"/>
  <c r="I57" i="32"/>
  <c r="J57" i="32" s="1"/>
  <c r="H57" i="32"/>
  <c r="G57" i="32"/>
  <c r="O56" i="32"/>
  <c r="P56" i="32" s="1"/>
  <c r="M56" i="32"/>
  <c r="K56" i="32"/>
  <c r="I56" i="32"/>
  <c r="J56" i="32" s="1"/>
  <c r="H56" i="32"/>
  <c r="G56" i="32"/>
  <c r="O51" i="32"/>
  <c r="P51" i="32" s="1"/>
  <c r="M51" i="32"/>
  <c r="K51" i="32"/>
  <c r="I51" i="32"/>
  <c r="J51" i="32" s="1"/>
  <c r="G51" i="32"/>
  <c r="H51" i="32" s="1"/>
  <c r="O50" i="32"/>
  <c r="P50" i="32" s="1"/>
  <c r="M50" i="32"/>
  <c r="K50" i="32"/>
  <c r="I50" i="32"/>
  <c r="J50" i="32" s="1"/>
  <c r="G50" i="32"/>
  <c r="H50" i="32" s="1"/>
  <c r="O49" i="32"/>
  <c r="P49" i="32" s="1"/>
  <c r="M49" i="32"/>
  <c r="K49" i="32"/>
  <c r="I49" i="32"/>
  <c r="J49" i="32" s="1"/>
  <c r="G49" i="32"/>
  <c r="H49" i="32" s="1"/>
  <c r="O44" i="32"/>
  <c r="P44" i="32" s="1"/>
  <c r="M44" i="32"/>
  <c r="K44" i="32"/>
  <c r="I44" i="32"/>
  <c r="J44" i="32" s="1"/>
  <c r="G44" i="32"/>
  <c r="H44" i="32" s="1"/>
  <c r="O43" i="32"/>
  <c r="P43" i="32" s="1"/>
  <c r="M43" i="32"/>
  <c r="K43" i="32"/>
  <c r="I43" i="32"/>
  <c r="J43" i="32" s="1"/>
  <c r="G43" i="32"/>
  <c r="H43" i="32" s="1"/>
  <c r="O42" i="32"/>
  <c r="P42" i="32" s="1"/>
  <c r="M42" i="32"/>
  <c r="K42" i="32"/>
  <c r="I42" i="32"/>
  <c r="J42" i="32" s="1"/>
  <c r="G42" i="32"/>
  <c r="H42" i="32" s="1"/>
  <c r="O35" i="32"/>
  <c r="P35" i="32" s="1"/>
  <c r="M35" i="32"/>
  <c r="K35" i="32"/>
  <c r="I35" i="32"/>
  <c r="J35" i="32" s="1"/>
  <c r="G35" i="32"/>
  <c r="H35" i="32" s="1"/>
  <c r="O30" i="32"/>
  <c r="P30" i="32" s="1"/>
  <c r="M30" i="32"/>
  <c r="K30" i="32"/>
  <c r="I30" i="32"/>
  <c r="J30" i="32" s="1"/>
  <c r="G30" i="32"/>
  <c r="H30" i="32" s="1"/>
  <c r="O29" i="32"/>
  <c r="P29" i="32" s="1"/>
  <c r="M29" i="32"/>
  <c r="K29" i="32"/>
  <c r="I29" i="32"/>
  <c r="J29" i="32" s="1"/>
  <c r="G29" i="32"/>
  <c r="H29" i="32" s="1"/>
  <c r="O28" i="32"/>
  <c r="P28" i="32" s="1"/>
  <c r="M28" i="32"/>
  <c r="K28" i="32"/>
  <c r="I28" i="32"/>
  <c r="J28" i="32" s="1"/>
  <c r="G28" i="32"/>
  <c r="H28" i="32" s="1"/>
  <c r="P23" i="32"/>
  <c r="O23" i="32"/>
  <c r="M23" i="32"/>
  <c r="K23" i="32"/>
  <c r="J23" i="32"/>
  <c r="I23" i="32"/>
  <c r="G23" i="32"/>
  <c r="H23" i="32" s="1"/>
  <c r="P22" i="32"/>
  <c r="O22" i="32"/>
  <c r="M22" i="32"/>
  <c r="K22" i="32"/>
  <c r="J22" i="32"/>
  <c r="I22" i="32"/>
  <c r="G22" i="32"/>
  <c r="H22" i="32" s="1"/>
  <c r="Q21" i="32"/>
  <c r="R21" i="32" s="1"/>
  <c r="P21" i="32"/>
  <c r="O21" i="32"/>
  <c r="M21" i="32"/>
  <c r="K21" i="32"/>
  <c r="J21" i="32"/>
  <c r="I21" i="32"/>
  <c r="G21" i="32"/>
  <c r="H21" i="32" s="1"/>
  <c r="P16" i="32"/>
  <c r="O16" i="32"/>
  <c r="M16" i="32"/>
  <c r="K16" i="32"/>
  <c r="J16" i="32"/>
  <c r="I16" i="32"/>
  <c r="G16" i="32"/>
  <c r="H16" i="32" s="1"/>
  <c r="P15" i="32"/>
  <c r="O15" i="32"/>
  <c r="M15" i="32"/>
  <c r="K15" i="32"/>
  <c r="J15" i="32"/>
  <c r="I15" i="32"/>
  <c r="G15" i="32"/>
  <c r="H15" i="32" s="1"/>
  <c r="P14" i="32"/>
  <c r="O14" i="32"/>
  <c r="M14" i="32"/>
  <c r="N14" i="32" s="1"/>
  <c r="L14" i="32"/>
  <c r="K14" i="32"/>
  <c r="I14" i="32"/>
  <c r="J14" i="32" s="1"/>
  <c r="H14" i="32"/>
  <c r="G14" i="32"/>
  <c r="P9" i="32"/>
  <c r="O9" i="32"/>
  <c r="M9" i="32"/>
  <c r="K9" i="32"/>
  <c r="J9" i="32"/>
  <c r="I9" i="32"/>
  <c r="G9" i="32"/>
  <c r="H9" i="32" s="1"/>
  <c r="P8" i="32"/>
  <c r="O8" i="32"/>
  <c r="M8" i="32"/>
  <c r="K8" i="32"/>
  <c r="J8" i="32"/>
  <c r="I8" i="32"/>
  <c r="G8" i="32"/>
  <c r="H8" i="32" s="1"/>
  <c r="P7" i="32"/>
  <c r="O7" i="32"/>
  <c r="M7" i="32"/>
  <c r="K7" i="32"/>
  <c r="J7" i="32"/>
  <c r="I7" i="32"/>
  <c r="G7" i="32"/>
  <c r="H7" i="32" s="1"/>
  <c r="F59" i="32" l="1"/>
  <c r="F60" i="32"/>
  <c r="F61" i="32"/>
  <c r="F52" i="32"/>
  <c r="F54" i="32"/>
  <c r="F45" i="32"/>
  <c r="F47" i="32"/>
  <c r="F36" i="32"/>
  <c r="F37" i="32"/>
  <c r="F31" i="32"/>
  <c r="F32" i="32"/>
  <c r="F33" i="32"/>
  <c r="F25" i="32"/>
  <c r="F24" i="32"/>
  <c r="F26" i="32"/>
  <c r="F18" i="32"/>
  <c r="F19" i="32"/>
  <c r="F10" i="32"/>
  <c r="F12" i="32"/>
  <c r="F21" i="32"/>
  <c r="F7" i="32"/>
  <c r="F9" i="30"/>
  <c r="F7" i="31"/>
  <c r="Q48" i="1" s="1"/>
  <c r="R48" i="1" s="1"/>
  <c r="F8" i="31"/>
  <c r="Q30" i="1" s="1"/>
  <c r="R30" i="1" s="1"/>
  <c r="F10" i="31"/>
  <c r="G10" i="31" s="1"/>
  <c r="F11" i="31"/>
  <c r="Q38" i="1" s="1"/>
  <c r="R38" i="1" s="1"/>
  <c r="F12" i="31"/>
  <c r="Q20" i="1" s="1"/>
  <c r="R20" i="1" s="1"/>
  <c r="Q57" i="1"/>
  <c r="R57" i="1" s="1"/>
  <c r="F14" i="31"/>
  <c r="G14" i="31" s="1"/>
  <c r="F16" i="31"/>
  <c r="Q9" i="1" s="1"/>
  <c r="R9" i="1" s="1"/>
  <c r="F17" i="31"/>
  <c r="Q29" i="1" s="1"/>
  <c r="R29" i="1" s="1"/>
  <c r="F18" i="31"/>
  <c r="G18" i="31" s="1"/>
  <c r="F19" i="31"/>
  <c r="Q53" i="1" s="1"/>
  <c r="R53" i="1" s="1"/>
  <c r="F20" i="31"/>
  <c r="Q71" i="1" s="1"/>
  <c r="R71" i="1" s="1"/>
  <c r="F21" i="31"/>
  <c r="Q58" i="1" s="1"/>
  <c r="R58" i="1" s="1"/>
  <c r="F22" i="31"/>
  <c r="F23" i="31"/>
  <c r="Q52" i="1" s="1"/>
  <c r="R52" i="1" s="1"/>
  <c r="Q11" i="1"/>
  <c r="R11" i="1" s="1"/>
  <c r="F26" i="31"/>
  <c r="G26" i="31" s="1"/>
  <c r="F27" i="31"/>
  <c r="Q19" i="1"/>
  <c r="R19" i="1" s="1"/>
  <c r="F29" i="31"/>
  <c r="Q42" i="1" s="1"/>
  <c r="R42" i="1" s="1"/>
  <c r="F30" i="31"/>
  <c r="G30" i="31" s="1"/>
  <c r="F32" i="31"/>
  <c r="Q65" i="1" s="1"/>
  <c r="R65" i="1" s="1"/>
  <c r="G34" i="31"/>
  <c r="F35" i="31"/>
  <c r="Q56" i="1" s="1"/>
  <c r="R56" i="1" s="1"/>
  <c r="Q36" i="1"/>
  <c r="R36" i="1" s="1"/>
  <c r="F37" i="31"/>
  <c r="Q26" i="1" s="1"/>
  <c r="R26" i="1" s="1"/>
  <c r="F38" i="31"/>
  <c r="G38" i="31" s="1"/>
  <c r="F39" i="31"/>
  <c r="G39" i="31" s="1"/>
  <c r="F40" i="31"/>
  <c r="Q47" i="1" s="1"/>
  <c r="R47" i="1" s="1"/>
  <c r="F41" i="31"/>
  <c r="Q35" i="1" s="1"/>
  <c r="R35" i="1" s="1"/>
  <c r="F42" i="31"/>
  <c r="G42" i="31" s="1"/>
  <c r="F43" i="31"/>
  <c r="Q69" i="1" s="1"/>
  <c r="R69" i="1" s="1"/>
  <c r="F44" i="31"/>
  <c r="Q43" i="1" s="1"/>
  <c r="R43" i="1" s="1"/>
  <c r="Q33" i="1"/>
  <c r="R33" i="1" s="1"/>
  <c r="F46" i="31"/>
  <c r="G46" i="31" s="1"/>
  <c r="F47" i="31"/>
  <c r="Q75" i="1" s="1"/>
  <c r="R75" i="1" s="1"/>
  <c r="F48" i="31"/>
  <c r="Q70" i="1" s="1"/>
  <c r="R70" i="1" s="1"/>
  <c r="F49" i="31"/>
  <c r="Q37" i="1" s="1"/>
  <c r="R37" i="1" s="1"/>
  <c r="F50" i="31"/>
  <c r="G50" i="31" s="1"/>
  <c r="F51" i="31"/>
  <c r="Q28" i="1" s="1"/>
  <c r="R28" i="1" s="1"/>
  <c r="F52" i="31"/>
  <c r="Q67" i="1" s="1"/>
  <c r="R67" i="1" s="1"/>
  <c r="F53" i="31"/>
  <c r="Q23" i="1" s="1"/>
  <c r="R23" i="1" s="1"/>
  <c r="F55" i="31"/>
  <c r="Q39" i="1" s="1"/>
  <c r="R39" i="1" s="1"/>
  <c r="Q27" i="1"/>
  <c r="R27" i="1" s="1"/>
  <c r="F57" i="31"/>
  <c r="Q64" i="1" s="1"/>
  <c r="R64" i="1" s="1"/>
  <c r="F59" i="31"/>
  <c r="Q46" i="1"/>
  <c r="R46" i="1" s="1"/>
  <c r="F61" i="31"/>
  <c r="Q62" i="1" s="1"/>
  <c r="R62" i="1" s="1"/>
  <c r="F62" i="31"/>
  <c r="G62" i="31" s="1"/>
  <c r="Q40" i="1"/>
  <c r="R40" i="1" s="1"/>
  <c r="F65" i="31"/>
  <c r="Q24" i="1" s="1"/>
  <c r="R24" i="1" s="1"/>
  <c r="F67" i="31"/>
  <c r="Q8" i="1" s="1"/>
  <c r="R8" i="1" s="1"/>
  <c r="F68" i="31"/>
  <c r="Q15" i="1" s="1"/>
  <c r="R15" i="1" s="1"/>
  <c r="F69" i="31"/>
  <c r="Q49" i="1" s="1"/>
  <c r="R49" i="1" s="1"/>
  <c r="F70" i="31"/>
  <c r="G70" i="31" s="1"/>
  <c r="F71" i="31"/>
  <c r="G71" i="31" s="1"/>
  <c r="F72" i="31"/>
  <c r="Q68" i="1" s="1"/>
  <c r="R68" i="1" s="1"/>
  <c r="F73" i="31"/>
  <c r="Q55" i="1" s="1"/>
  <c r="R55" i="1" s="1"/>
  <c r="F75" i="31"/>
  <c r="G75" i="31" s="1"/>
  <c r="F76" i="31"/>
  <c r="Q51" i="1" s="1"/>
  <c r="R51" i="1" s="1"/>
  <c r="F77" i="31"/>
  <c r="Q80" i="1" s="1"/>
  <c r="R80" i="1" s="1"/>
  <c r="F78" i="31"/>
  <c r="G78" i="31" s="1"/>
  <c r="F79" i="31"/>
  <c r="G79" i="31" s="1"/>
  <c r="F6" i="31"/>
  <c r="G6" i="31" s="1"/>
  <c r="Q18" i="1"/>
  <c r="R18" i="1" s="1"/>
  <c r="G22" i="31"/>
  <c r="Q60" i="1"/>
  <c r="R60" i="1" s="1"/>
  <c r="Q34" i="1"/>
  <c r="R34" i="1" s="1"/>
  <c r="G54" i="31"/>
  <c r="G58" i="31"/>
  <c r="G66" i="31"/>
  <c r="G74" i="31"/>
  <c r="F7" i="30"/>
  <c r="F8" i="30"/>
  <c r="F10" i="30"/>
  <c r="F12" i="30"/>
  <c r="F13" i="30"/>
  <c r="F14" i="30"/>
  <c r="F16" i="30"/>
  <c r="F17" i="30"/>
  <c r="Q9" i="32" s="1"/>
  <c r="R9" i="32" s="1"/>
  <c r="F9" i="32" s="1"/>
  <c r="F18" i="30"/>
  <c r="Q44" i="32" s="1"/>
  <c r="R44" i="32" s="1"/>
  <c r="F44" i="32" s="1"/>
  <c r="F19" i="30"/>
  <c r="F20" i="30"/>
  <c r="F21" i="30"/>
  <c r="Q8" i="32" s="1"/>
  <c r="R8" i="32" s="1"/>
  <c r="F8" i="32" s="1"/>
  <c r="G22" i="30"/>
  <c r="F23" i="30"/>
  <c r="F24" i="30"/>
  <c r="F25" i="30"/>
  <c r="F26" i="30"/>
  <c r="F27" i="30"/>
  <c r="F28" i="30"/>
  <c r="F29" i="30"/>
  <c r="F30" i="30"/>
  <c r="Q14" i="32" s="1"/>
  <c r="R14" i="32" s="1"/>
  <c r="F14" i="32" s="1"/>
  <c r="F31" i="30"/>
  <c r="F32" i="30"/>
  <c r="F33" i="30"/>
  <c r="Q50" i="32" s="1"/>
  <c r="R50" i="32" s="1"/>
  <c r="F50" i="32" s="1"/>
  <c r="F34" i="30"/>
  <c r="F35" i="30"/>
  <c r="Q42" i="32" s="1"/>
  <c r="R42" i="32" s="1"/>
  <c r="F42" i="32" s="1"/>
  <c r="F36" i="30"/>
  <c r="F37" i="30"/>
  <c r="Q29" i="32" s="1"/>
  <c r="R29" i="32" s="1"/>
  <c r="F29" i="32" s="1"/>
  <c r="F38" i="30"/>
  <c r="F39" i="30"/>
  <c r="F40" i="30"/>
  <c r="Q51" i="32" s="1"/>
  <c r="R51" i="32" s="1"/>
  <c r="F51" i="32" s="1"/>
  <c r="F42" i="30"/>
  <c r="F43" i="30"/>
  <c r="Q22" i="32" s="1"/>
  <c r="R22" i="32" s="1"/>
  <c r="F22" i="32" s="1"/>
  <c r="F44" i="30"/>
  <c r="F45" i="30"/>
  <c r="F46" i="30"/>
  <c r="Q43" i="32" s="1"/>
  <c r="R43" i="32" s="1"/>
  <c r="F43" i="32" s="1"/>
  <c r="F47" i="30"/>
  <c r="Q23" i="32" s="1"/>
  <c r="R23" i="32" s="1"/>
  <c r="F23" i="32" s="1"/>
  <c r="F48" i="30"/>
  <c r="F50" i="30"/>
  <c r="F51" i="30"/>
  <c r="Q30" i="32" s="1"/>
  <c r="R30" i="32" s="1"/>
  <c r="F30" i="32" s="1"/>
  <c r="F52" i="30"/>
  <c r="F53" i="30"/>
  <c r="F54" i="30"/>
  <c r="Q56" i="32" s="1"/>
  <c r="R56" i="32" s="1"/>
  <c r="F56" i="32" s="1"/>
  <c r="F55" i="30"/>
  <c r="G56" i="30"/>
  <c r="F57" i="30"/>
  <c r="F58" i="30"/>
  <c r="Q16" i="32" s="1"/>
  <c r="R16" i="32" s="1"/>
  <c r="F16" i="32" s="1"/>
  <c r="F59" i="30"/>
  <c r="F60" i="30"/>
  <c r="Q28" i="32" s="1"/>
  <c r="R28" i="32" s="1"/>
  <c r="F28" i="32" s="1"/>
  <c r="F61" i="30"/>
  <c r="Q35" i="32" s="1"/>
  <c r="R35" i="32" s="1"/>
  <c r="F35" i="32" s="1"/>
  <c r="F62" i="30"/>
  <c r="Q7" i="32" s="1"/>
  <c r="R7" i="32" s="1"/>
  <c r="F63" i="30"/>
  <c r="F64" i="30"/>
  <c r="F65" i="30"/>
  <c r="F66" i="30"/>
  <c r="Q49" i="32" s="1"/>
  <c r="R49" i="32" s="1"/>
  <c r="F49" i="32" s="1"/>
  <c r="F67" i="30"/>
  <c r="F68" i="30"/>
  <c r="F69" i="30"/>
  <c r="F71" i="30"/>
  <c r="F72" i="30"/>
  <c r="F73" i="30"/>
  <c r="F74" i="30"/>
  <c r="Q15" i="32" s="1"/>
  <c r="R15" i="32" s="1"/>
  <c r="F15" i="32" s="1"/>
  <c r="F75" i="30"/>
  <c r="F76" i="30"/>
  <c r="F77" i="30"/>
  <c r="F78" i="30"/>
  <c r="F80" i="30"/>
  <c r="Q58" i="32" s="1"/>
  <c r="R58" i="32" s="1"/>
  <c r="F58" i="32" s="1"/>
  <c r="F81" i="30"/>
  <c r="Q57" i="32" s="1"/>
  <c r="R57" i="32" s="1"/>
  <c r="F57" i="32" s="1"/>
  <c r="Q62" i="16"/>
  <c r="R62" i="16" s="1"/>
  <c r="F83" i="30"/>
  <c r="Q39" i="16"/>
  <c r="R39" i="16" s="1"/>
  <c r="Q78" i="16"/>
  <c r="R78" i="16" s="1"/>
  <c r="Q49" i="16"/>
  <c r="R49" i="16" s="1"/>
  <c r="Q83" i="16"/>
  <c r="R83" i="16" s="1"/>
  <c r="Q27" i="16"/>
  <c r="R27" i="16" s="1"/>
  <c r="G48" i="1"/>
  <c r="H48" i="1" s="1"/>
  <c r="I48" i="1"/>
  <c r="J48" i="1" s="1"/>
  <c r="K48" i="1"/>
  <c r="L48" i="1" s="1"/>
  <c r="M48" i="1"/>
  <c r="N48" i="1" s="1"/>
  <c r="O48" i="1"/>
  <c r="P48" i="1" s="1"/>
  <c r="G30" i="1"/>
  <c r="H30" i="1" s="1"/>
  <c r="I30" i="1"/>
  <c r="J30" i="1" s="1"/>
  <c r="K30" i="1"/>
  <c r="L30" i="1" s="1"/>
  <c r="M30" i="1"/>
  <c r="N30" i="1" s="1"/>
  <c r="O30" i="1"/>
  <c r="P30" i="1" s="1"/>
  <c r="G18" i="1"/>
  <c r="H18" i="1" s="1"/>
  <c r="I18" i="1"/>
  <c r="J18" i="1" s="1"/>
  <c r="K18" i="1"/>
  <c r="L18" i="1" s="1"/>
  <c r="M18" i="1"/>
  <c r="N18" i="1" s="1"/>
  <c r="O18" i="1"/>
  <c r="P18" i="1" s="1"/>
  <c r="G25" i="1"/>
  <c r="H25" i="1" s="1"/>
  <c r="I25" i="1"/>
  <c r="J25" i="1" s="1"/>
  <c r="K25" i="1"/>
  <c r="L25" i="1" s="1"/>
  <c r="M25" i="1"/>
  <c r="N25" i="1" s="1"/>
  <c r="O25" i="1"/>
  <c r="P25" i="1" s="1"/>
  <c r="G38" i="1"/>
  <c r="H38" i="1" s="1"/>
  <c r="I38" i="1"/>
  <c r="J38" i="1" s="1"/>
  <c r="K38" i="1"/>
  <c r="L38" i="1" s="1"/>
  <c r="M38" i="1"/>
  <c r="N38" i="1" s="1"/>
  <c r="O38" i="1"/>
  <c r="P38" i="1" s="1"/>
  <c r="G20" i="1"/>
  <c r="H20" i="1" s="1"/>
  <c r="I20" i="1"/>
  <c r="J20" i="1" s="1"/>
  <c r="K20" i="1"/>
  <c r="L20" i="1" s="1"/>
  <c r="M20" i="1"/>
  <c r="N20" i="1" s="1"/>
  <c r="O20" i="1"/>
  <c r="P20" i="1" s="1"/>
  <c r="G57" i="1"/>
  <c r="H57" i="1" s="1"/>
  <c r="I57" i="1"/>
  <c r="J57" i="1" s="1"/>
  <c r="K57" i="1"/>
  <c r="L57" i="1" s="1"/>
  <c r="M57" i="1"/>
  <c r="N57" i="1" s="1"/>
  <c r="O57" i="1"/>
  <c r="P57" i="1" s="1"/>
  <c r="G44" i="1"/>
  <c r="H44" i="1" s="1"/>
  <c r="I44" i="1"/>
  <c r="J44" i="1" s="1"/>
  <c r="K44" i="1"/>
  <c r="L44" i="1" s="1"/>
  <c r="M44" i="1"/>
  <c r="N44" i="1" s="1"/>
  <c r="O44" i="1"/>
  <c r="P44" i="1" s="1"/>
  <c r="G31" i="1"/>
  <c r="H31" i="1" s="1"/>
  <c r="I31" i="1"/>
  <c r="J31" i="1" s="1"/>
  <c r="K31" i="1"/>
  <c r="L31" i="1" s="1"/>
  <c r="M31" i="1"/>
  <c r="N31" i="1" s="1"/>
  <c r="O31" i="1"/>
  <c r="P31" i="1" s="1"/>
  <c r="Q31" i="1"/>
  <c r="R31" i="1" s="1"/>
  <c r="G9" i="1"/>
  <c r="H9" i="1" s="1"/>
  <c r="I9" i="1"/>
  <c r="J9" i="1" s="1"/>
  <c r="K9" i="1"/>
  <c r="L9" i="1" s="1"/>
  <c r="M9" i="1"/>
  <c r="N9" i="1" s="1"/>
  <c r="O9" i="1"/>
  <c r="P9" i="1" s="1"/>
  <c r="G29" i="1"/>
  <c r="H29" i="1" s="1"/>
  <c r="I29" i="1"/>
  <c r="J29" i="1" s="1"/>
  <c r="K29" i="1"/>
  <c r="L29" i="1" s="1"/>
  <c r="M29" i="1"/>
  <c r="N29" i="1" s="1"/>
  <c r="O29" i="1"/>
  <c r="P29" i="1" s="1"/>
  <c r="G76" i="1"/>
  <c r="H76" i="1" s="1"/>
  <c r="I76" i="1"/>
  <c r="J76" i="1" s="1"/>
  <c r="K76" i="1"/>
  <c r="L76" i="1" s="1"/>
  <c r="M76" i="1"/>
  <c r="N76" i="1" s="1"/>
  <c r="O76" i="1"/>
  <c r="P76" i="1" s="1"/>
  <c r="G53" i="1"/>
  <c r="H53" i="1" s="1"/>
  <c r="I53" i="1"/>
  <c r="J53" i="1" s="1"/>
  <c r="K53" i="1"/>
  <c r="L53" i="1" s="1"/>
  <c r="M53" i="1"/>
  <c r="N53" i="1" s="1"/>
  <c r="O53" i="1"/>
  <c r="P53" i="1" s="1"/>
  <c r="G71" i="1"/>
  <c r="H71" i="1" s="1"/>
  <c r="I71" i="1"/>
  <c r="J71" i="1" s="1"/>
  <c r="K71" i="1"/>
  <c r="L71" i="1" s="1"/>
  <c r="M71" i="1"/>
  <c r="N71" i="1" s="1"/>
  <c r="O71" i="1"/>
  <c r="P71" i="1" s="1"/>
  <c r="G58" i="1"/>
  <c r="H58" i="1" s="1"/>
  <c r="I58" i="1"/>
  <c r="J58" i="1" s="1"/>
  <c r="K58" i="1"/>
  <c r="L58" i="1" s="1"/>
  <c r="M58" i="1"/>
  <c r="N58" i="1" s="1"/>
  <c r="O58" i="1"/>
  <c r="P58" i="1" s="1"/>
  <c r="G78" i="1"/>
  <c r="H78" i="1" s="1"/>
  <c r="I78" i="1"/>
  <c r="J78" i="1" s="1"/>
  <c r="K78" i="1"/>
  <c r="L78" i="1" s="1"/>
  <c r="M78" i="1"/>
  <c r="N78" i="1" s="1"/>
  <c r="O78" i="1"/>
  <c r="P78" i="1" s="1"/>
  <c r="G52" i="1"/>
  <c r="H52" i="1" s="1"/>
  <c r="I52" i="1"/>
  <c r="J52" i="1" s="1"/>
  <c r="K52" i="1"/>
  <c r="L52" i="1" s="1"/>
  <c r="M52" i="1"/>
  <c r="N52" i="1" s="1"/>
  <c r="O52" i="1"/>
  <c r="P52" i="1" s="1"/>
  <c r="G11" i="1"/>
  <c r="H11" i="1" s="1"/>
  <c r="I11" i="1"/>
  <c r="J11" i="1" s="1"/>
  <c r="K11" i="1"/>
  <c r="L11" i="1" s="1"/>
  <c r="M11" i="1"/>
  <c r="N11" i="1" s="1"/>
  <c r="O11" i="1"/>
  <c r="P11" i="1" s="1"/>
  <c r="G60" i="1"/>
  <c r="H60" i="1" s="1"/>
  <c r="I60" i="1"/>
  <c r="J60" i="1" s="1"/>
  <c r="K60" i="1"/>
  <c r="L60" i="1" s="1"/>
  <c r="M60" i="1"/>
  <c r="N60" i="1" s="1"/>
  <c r="O60" i="1"/>
  <c r="P60" i="1" s="1"/>
  <c r="G54" i="1"/>
  <c r="H54" i="1" s="1"/>
  <c r="I54" i="1"/>
  <c r="J54" i="1" s="1"/>
  <c r="K54" i="1"/>
  <c r="L54" i="1" s="1"/>
  <c r="M54" i="1"/>
  <c r="N54" i="1" s="1"/>
  <c r="O54" i="1"/>
  <c r="P54" i="1" s="1"/>
  <c r="G22" i="1"/>
  <c r="H22" i="1" s="1"/>
  <c r="I22" i="1"/>
  <c r="J22" i="1" s="1"/>
  <c r="K22" i="1"/>
  <c r="L22" i="1" s="1"/>
  <c r="M22" i="1"/>
  <c r="N22" i="1" s="1"/>
  <c r="O22" i="1"/>
  <c r="P22" i="1" s="1"/>
  <c r="Q22" i="1"/>
  <c r="R22" i="1" s="1"/>
  <c r="G19" i="1"/>
  <c r="H19" i="1" s="1"/>
  <c r="I19" i="1"/>
  <c r="J19" i="1" s="1"/>
  <c r="K19" i="1"/>
  <c r="L19" i="1" s="1"/>
  <c r="M19" i="1"/>
  <c r="N19" i="1" s="1"/>
  <c r="O19" i="1"/>
  <c r="P19" i="1" s="1"/>
  <c r="G42" i="1"/>
  <c r="H42" i="1" s="1"/>
  <c r="I42" i="1"/>
  <c r="J42" i="1" s="1"/>
  <c r="K42" i="1"/>
  <c r="L42" i="1" s="1"/>
  <c r="M42" i="1"/>
  <c r="N42" i="1" s="1"/>
  <c r="O42" i="1"/>
  <c r="P42" i="1" s="1"/>
  <c r="G79" i="1"/>
  <c r="H79" i="1" s="1"/>
  <c r="I79" i="1"/>
  <c r="J79" i="1" s="1"/>
  <c r="K79" i="1"/>
  <c r="L79" i="1" s="1"/>
  <c r="M79" i="1"/>
  <c r="N79" i="1" s="1"/>
  <c r="O79" i="1"/>
  <c r="P79" i="1" s="1"/>
  <c r="G10" i="1"/>
  <c r="H10" i="1" s="1"/>
  <c r="I10" i="1"/>
  <c r="J10" i="1" s="1"/>
  <c r="K10" i="1"/>
  <c r="L10" i="1" s="1"/>
  <c r="M10" i="1"/>
  <c r="N10" i="1" s="1"/>
  <c r="O10" i="1"/>
  <c r="P10" i="1" s="1"/>
  <c r="Q10" i="1"/>
  <c r="R10" i="1" s="1"/>
  <c r="G65" i="1"/>
  <c r="H65" i="1" s="1"/>
  <c r="I65" i="1"/>
  <c r="J65" i="1" s="1"/>
  <c r="K65" i="1"/>
  <c r="L65" i="1" s="1"/>
  <c r="M65" i="1"/>
  <c r="N65" i="1" s="1"/>
  <c r="O65" i="1"/>
  <c r="P65" i="1" s="1"/>
  <c r="G34" i="1"/>
  <c r="H34" i="1" s="1"/>
  <c r="I34" i="1"/>
  <c r="J34" i="1" s="1"/>
  <c r="K34" i="1"/>
  <c r="L34" i="1" s="1"/>
  <c r="M34" i="1"/>
  <c r="N34" i="1" s="1"/>
  <c r="O34" i="1"/>
  <c r="P34" i="1" s="1"/>
  <c r="G72" i="1"/>
  <c r="H72" i="1" s="1"/>
  <c r="I72" i="1"/>
  <c r="J72" i="1" s="1"/>
  <c r="K72" i="1"/>
  <c r="L72" i="1" s="1"/>
  <c r="M72" i="1"/>
  <c r="N72" i="1" s="1"/>
  <c r="O72" i="1"/>
  <c r="P72" i="1" s="1"/>
  <c r="G56" i="1"/>
  <c r="H56" i="1" s="1"/>
  <c r="I56" i="1"/>
  <c r="J56" i="1" s="1"/>
  <c r="K56" i="1"/>
  <c r="L56" i="1" s="1"/>
  <c r="M56" i="1"/>
  <c r="N56" i="1" s="1"/>
  <c r="O56" i="1"/>
  <c r="P56" i="1" s="1"/>
  <c r="G36" i="1"/>
  <c r="H36" i="1" s="1"/>
  <c r="I36" i="1"/>
  <c r="J36" i="1" s="1"/>
  <c r="K36" i="1"/>
  <c r="L36" i="1" s="1"/>
  <c r="M36" i="1"/>
  <c r="N36" i="1" s="1"/>
  <c r="O36" i="1"/>
  <c r="P36" i="1" s="1"/>
  <c r="G26" i="1"/>
  <c r="H26" i="1" s="1"/>
  <c r="I26" i="1"/>
  <c r="J26" i="1" s="1"/>
  <c r="K26" i="1"/>
  <c r="L26" i="1" s="1"/>
  <c r="M26" i="1"/>
  <c r="N26" i="1" s="1"/>
  <c r="O26" i="1"/>
  <c r="P26" i="1" s="1"/>
  <c r="G12" i="1"/>
  <c r="H12" i="1" s="1"/>
  <c r="I12" i="1"/>
  <c r="J12" i="1" s="1"/>
  <c r="K12" i="1"/>
  <c r="L12" i="1" s="1"/>
  <c r="M12" i="1"/>
  <c r="N12" i="1" s="1"/>
  <c r="O12" i="1"/>
  <c r="P12" i="1" s="1"/>
  <c r="G32" i="1"/>
  <c r="H32" i="1" s="1"/>
  <c r="I32" i="1"/>
  <c r="J32" i="1" s="1"/>
  <c r="K32" i="1"/>
  <c r="L32" i="1" s="1"/>
  <c r="M32" i="1"/>
  <c r="N32" i="1" s="1"/>
  <c r="O32" i="1"/>
  <c r="P32" i="1" s="1"/>
  <c r="G47" i="1"/>
  <c r="H47" i="1" s="1"/>
  <c r="I47" i="1"/>
  <c r="J47" i="1" s="1"/>
  <c r="K47" i="1"/>
  <c r="L47" i="1" s="1"/>
  <c r="M47" i="1"/>
  <c r="N47" i="1" s="1"/>
  <c r="O47" i="1"/>
  <c r="P47" i="1" s="1"/>
  <c r="G35" i="1"/>
  <c r="H35" i="1" s="1"/>
  <c r="I35" i="1"/>
  <c r="J35" i="1" s="1"/>
  <c r="K35" i="1"/>
  <c r="L35" i="1" s="1"/>
  <c r="M35" i="1"/>
  <c r="N35" i="1" s="1"/>
  <c r="O35" i="1"/>
  <c r="P35" i="1" s="1"/>
  <c r="G21" i="1"/>
  <c r="H21" i="1" s="1"/>
  <c r="I21" i="1"/>
  <c r="J21" i="1" s="1"/>
  <c r="K21" i="1"/>
  <c r="L21" i="1" s="1"/>
  <c r="M21" i="1"/>
  <c r="N21" i="1" s="1"/>
  <c r="O21" i="1"/>
  <c r="P21" i="1" s="1"/>
  <c r="G69" i="1"/>
  <c r="H69" i="1" s="1"/>
  <c r="I69" i="1"/>
  <c r="J69" i="1" s="1"/>
  <c r="K69" i="1"/>
  <c r="L69" i="1" s="1"/>
  <c r="M69" i="1"/>
  <c r="N69" i="1" s="1"/>
  <c r="O69" i="1"/>
  <c r="P69" i="1" s="1"/>
  <c r="G43" i="1"/>
  <c r="H43" i="1" s="1"/>
  <c r="I43" i="1"/>
  <c r="J43" i="1" s="1"/>
  <c r="K43" i="1"/>
  <c r="L43" i="1" s="1"/>
  <c r="M43" i="1"/>
  <c r="N43" i="1" s="1"/>
  <c r="O43" i="1"/>
  <c r="P43" i="1" s="1"/>
  <c r="G33" i="1"/>
  <c r="H33" i="1" s="1"/>
  <c r="I33" i="1"/>
  <c r="J33" i="1" s="1"/>
  <c r="K33" i="1"/>
  <c r="L33" i="1" s="1"/>
  <c r="M33" i="1"/>
  <c r="N33" i="1" s="1"/>
  <c r="O33" i="1"/>
  <c r="P33" i="1" s="1"/>
  <c r="G63" i="1"/>
  <c r="H63" i="1" s="1"/>
  <c r="I63" i="1"/>
  <c r="J63" i="1" s="1"/>
  <c r="K63" i="1"/>
  <c r="L63" i="1" s="1"/>
  <c r="M63" i="1"/>
  <c r="N63" i="1" s="1"/>
  <c r="O63" i="1"/>
  <c r="P63" i="1" s="1"/>
  <c r="G75" i="1"/>
  <c r="H75" i="1" s="1"/>
  <c r="I75" i="1"/>
  <c r="J75" i="1" s="1"/>
  <c r="K75" i="1"/>
  <c r="L75" i="1" s="1"/>
  <c r="M75" i="1"/>
  <c r="N75" i="1" s="1"/>
  <c r="O75" i="1"/>
  <c r="P75" i="1" s="1"/>
  <c r="G70" i="1"/>
  <c r="H70" i="1" s="1"/>
  <c r="I70" i="1"/>
  <c r="J70" i="1" s="1"/>
  <c r="K70" i="1"/>
  <c r="L70" i="1" s="1"/>
  <c r="M70" i="1"/>
  <c r="N70" i="1" s="1"/>
  <c r="O70" i="1"/>
  <c r="P70" i="1" s="1"/>
  <c r="G37" i="1"/>
  <c r="H37" i="1" s="1"/>
  <c r="I37" i="1"/>
  <c r="J37" i="1" s="1"/>
  <c r="K37" i="1"/>
  <c r="L37" i="1" s="1"/>
  <c r="M37" i="1"/>
  <c r="N37" i="1" s="1"/>
  <c r="O37" i="1"/>
  <c r="P37" i="1" s="1"/>
  <c r="G7" i="1"/>
  <c r="H7" i="1" s="1"/>
  <c r="I7" i="1"/>
  <c r="J7" i="1" s="1"/>
  <c r="K7" i="1"/>
  <c r="L7" i="1" s="1"/>
  <c r="M7" i="1"/>
  <c r="N7" i="1" s="1"/>
  <c r="O7" i="1"/>
  <c r="P7" i="1" s="1"/>
  <c r="G28" i="1"/>
  <c r="H28" i="1" s="1"/>
  <c r="I28" i="1"/>
  <c r="J28" i="1" s="1"/>
  <c r="K28" i="1"/>
  <c r="L28" i="1" s="1"/>
  <c r="M28" i="1"/>
  <c r="N28" i="1" s="1"/>
  <c r="O28" i="1"/>
  <c r="P28" i="1" s="1"/>
  <c r="G67" i="1"/>
  <c r="H67" i="1" s="1"/>
  <c r="I67" i="1"/>
  <c r="J67" i="1" s="1"/>
  <c r="K67" i="1"/>
  <c r="L67" i="1" s="1"/>
  <c r="M67" i="1"/>
  <c r="N67" i="1" s="1"/>
  <c r="O67" i="1"/>
  <c r="P67" i="1" s="1"/>
  <c r="G23" i="1"/>
  <c r="H23" i="1" s="1"/>
  <c r="I23" i="1"/>
  <c r="J23" i="1" s="1"/>
  <c r="K23" i="1"/>
  <c r="L23" i="1" s="1"/>
  <c r="M23" i="1"/>
  <c r="N23" i="1" s="1"/>
  <c r="O23" i="1"/>
  <c r="P23" i="1" s="1"/>
  <c r="G41" i="1"/>
  <c r="H41" i="1" s="1"/>
  <c r="I41" i="1"/>
  <c r="J41" i="1" s="1"/>
  <c r="K41" i="1"/>
  <c r="L41" i="1" s="1"/>
  <c r="M41" i="1"/>
  <c r="N41" i="1" s="1"/>
  <c r="O41" i="1"/>
  <c r="P41" i="1" s="1"/>
  <c r="G39" i="1"/>
  <c r="H39" i="1" s="1"/>
  <c r="I39" i="1"/>
  <c r="J39" i="1" s="1"/>
  <c r="K39" i="1"/>
  <c r="L39" i="1" s="1"/>
  <c r="M39" i="1"/>
  <c r="N39" i="1" s="1"/>
  <c r="O39" i="1"/>
  <c r="P39" i="1" s="1"/>
  <c r="G27" i="1"/>
  <c r="H27" i="1" s="1"/>
  <c r="I27" i="1"/>
  <c r="J27" i="1" s="1"/>
  <c r="K27" i="1"/>
  <c r="L27" i="1" s="1"/>
  <c r="M27" i="1"/>
  <c r="N27" i="1" s="1"/>
  <c r="O27" i="1"/>
  <c r="P27" i="1" s="1"/>
  <c r="G64" i="1"/>
  <c r="H64" i="1" s="1"/>
  <c r="I64" i="1"/>
  <c r="J64" i="1" s="1"/>
  <c r="K64" i="1"/>
  <c r="L64" i="1" s="1"/>
  <c r="M64" i="1"/>
  <c r="N64" i="1" s="1"/>
  <c r="O64" i="1"/>
  <c r="P64" i="1" s="1"/>
  <c r="G59" i="1"/>
  <c r="H59" i="1" s="1"/>
  <c r="I59" i="1"/>
  <c r="J59" i="1" s="1"/>
  <c r="K59" i="1"/>
  <c r="L59" i="1" s="1"/>
  <c r="M59" i="1"/>
  <c r="N59" i="1" s="1"/>
  <c r="O59" i="1"/>
  <c r="P59" i="1" s="1"/>
  <c r="G77" i="1"/>
  <c r="H77" i="1" s="1"/>
  <c r="I77" i="1"/>
  <c r="J77" i="1" s="1"/>
  <c r="K77" i="1"/>
  <c r="L77" i="1" s="1"/>
  <c r="M77" i="1"/>
  <c r="N77" i="1" s="1"/>
  <c r="O77" i="1"/>
  <c r="P77" i="1" s="1"/>
  <c r="Q77" i="1"/>
  <c r="R77" i="1" s="1"/>
  <c r="G46" i="1"/>
  <c r="H46" i="1" s="1"/>
  <c r="I46" i="1"/>
  <c r="J46" i="1" s="1"/>
  <c r="K46" i="1"/>
  <c r="L46" i="1" s="1"/>
  <c r="M46" i="1"/>
  <c r="N46" i="1" s="1"/>
  <c r="O46" i="1"/>
  <c r="P46" i="1" s="1"/>
  <c r="G62" i="1"/>
  <c r="H62" i="1" s="1"/>
  <c r="I62" i="1"/>
  <c r="J62" i="1" s="1"/>
  <c r="K62" i="1"/>
  <c r="L62" i="1" s="1"/>
  <c r="M62" i="1"/>
  <c r="N62" i="1" s="1"/>
  <c r="O62" i="1"/>
  <c r="P62" i="1" s="1"/>
  <c r="G66" i="1"/>
  <c r="H66" i="1" s="1"/>
  <c r="I66" i="1"/>
  <c r="J66" i="1" s="1"/>
  <c r="K66" i="1"/>
  <c r="L66" i="1" s="1"/>
  <c r="M66" i="1"/>
  <c r="N66" i="1" s="1"/>
  <c r="O66" i="1"/>
  <c r="P66" i="1" s="1"/>
  <c r="G73" i="1"/>
  <c r="H73" i="1" s="1"/>
  <c r="I73" i="1"/>
  <c r="J73" i="1" s="1"/>
  <c r="K73" i="1"/>
  <c r="L73" i="1" s="1"/>
  <c r="M73" i="1"/>
  <c r="N73" i="1" s="1"/>
  <c r="O73" i="1"/>
  <c r="P73" i="1" s="1"/>
  <c r="Q73" i="1"/>
  <c r="R73" i="1" s="1"/>
  <c r="G40" i="1"/>
  <c r="H40" i="1" s="1"/>
  <c r="I40" i="1"/>
  <c r="J40" i="1" s="1"/>
  <c r="K40" i="1"/>
  <c r="L40" i="1" s="1"/>
  <c r="M40" i="1"/>
  <c r="N40" i="1" s="1"/>
  <c r="O40" i="1"/>
  <c r="P40" i="1" s="1"/>
  <c r="G24" i="1"/>
  <c r="H24" i="1" s="1"/>
  <c r="I24" i="1"/>
  <c r="J24" i="1" s="1"/>
  <c r="K24" i="1"/>
  <c r="L24" i="1" s="1"/>
  <c r="M24" i="1"/>
  <c r="N24" i="1" s="1"/>
  <c r="O24" i="1"/>
  <c r="P24" i="1" s="1"/>
  <c r="G74" i="1"/>
  <c r="H74" i="1" s="1"/>
  <c r="I74" i="1"/>
  <c r="J74" i="1" s="1"/>
  <c r="K74" i="1"/>
  <c r="L74" i="1" s="1"/>
  <c r="M74" i="1"/>
  <c r="N74" i="1" s="1"/>
  <c r="O74" i="1"/>
  <c r="P74" i="1" s="1"/>
  <c r="G8" i="1"/>
  <c r="H8" i="1" s="1"/>
  <c r="I8" i="1"/>
  <c r="J8" i="1" s="1"/>
  <c r="K8" i="1"/>
  <c r="L8" i="1" s="1"/>
  <c r="M8" i="1"/>
  <c r="N8" i="1" s="1"/>
  <c r="O8" i="1"/>
  <c r="P8" i="1" s="1"/>
  <c r="G15" i="1"/>
  <c r="H15" i="1" s="1"/>
  <c r="I15" i="1"/>
  <c r="J15" i="1" s="1"/>
  <c r="K15" i="1"/>
  <c r="L15" i="1" s="1"/>
  <c r="M15" i="1"/>
  <c r="N15" i="1" s="1"/>
  <c r="O15" i="1"/>
  <c r="P15" i="1" s="1"/>
  <c r="G49" i="1"/>
  <c r="H49" i="1" s="1"/>
  <c r="I49" i="1"/>
  <c r="J49" i="1" s="1"/>
  <c r="K49" i="1"/>
  <c r="L49" i="1" s="1"/>
  <c r="M49" i="1"/>
  <c r="N49" i="1" s="1"/>
  <c r="O49" i="1"/>
  <c r="P49" i="1" s="1"/>
  <c r="G17" i="1"/>
  <c r="H17" i="1" s="1"/>
  <c r="I17" i="1"/>
  <c r="J17" i="1" s="1"/>
  <c r="K17" i="1"/>
  <c r="L17" i="1" s="1"/>
  <c r="M17" i="1"/>
  <c r="N17" i="1" s="1"/>
  <c r="O17" i="1"/>
  <c r="P17" i="1" s="1"/>
  <c r="G14" i="1"/>
  <c r="H14" i="1" s="1"/>
  <c r="I14" i="1"/>
  <c r="J14" i="1" s="1"/>
  <c r="K14" i="1"/>
  <c r="L14" i="1" s="1"/>
  <c r="M14" i="1"/>
  <c r="N14" i="1" s="1"/>
  <c r="O14" i="1"/>
  <c r="P14" i="1" s="1"/>
  <c r="G68" i="1"/>
  <c r="H68" i="1" s="1"/>
  <c r="I68" i="1"/>
  <c r="J68" i="1" s="1"/>
  <c r="K68" i="1"/>
  <c r="L68" i="1" s="1"/>
  <c r="M68" i="1"/>
  <c r="N68" i="1" s="1"/>
  <c r="O68" i="1"/>
  <c r="P68" i="1" s="1"/>
  <c r="G55" i="1"/>
  <c r="H55" i="1" s="1"/>
  <c r="I55" i="1"/>
  <c r="J55" i="1" s="1"/>
  <c r="K55" i="1"/>
  <c r="L55" i="1" s="1"/>
  <c r="M55" i="1"/>
  <c r="N55" i="1" s="1"/>
  <c r="O55" i="1"/>
  <c r="P55" i="1" s="1"/>
  <c r="G61" i="1"/>
  <c r="H61" i="1" s="1"/>
  <c r="I61" i="1"/>
  <c r="J61" i="1" s="1"/>
  <c r="K61" i="1"/>
  <c r="L61" i="1" s="1"/>
  <c r="M61" i="1"/>
  <c r="N61" i="1" s="1"/>
  <c r="O61" i="1"/>
  <c r="P61" i="1" s="1"/>
  <c r="G13" i="1"/>
  <c r="H13" i="1" s="1"/>
  <c r="I13" i="1"/>
  <c r="J13" i="1" s="1"/>
  <c r="K13" i="1"/>
  <c r="L13" i="1" s="1"/>
  <c r="M13" i="1"/>
  <c r="N13" i="1" s="1"/>
  <c r="O13" i="1"/>
  <c r="P13" i="1" s="1"/>
  <c r="G51" i="1"/>
  <c r="H51" i="1" s="1"/>
  <c r="I51" i="1"/>
  <c r="J51" i="1" s="1"/>
  <c r="K51" i="1"/>
  <c r="L51" i="1" s="1"/>
  <c r="M51" i="1"/>
  <c r="N51" i="1" s="1"/>
  <c r="O51" i="1"/>
  <c r="P51" i="1" s="1"/>
  <c r="G80" i="1"/>
  <c r="H80" i="1" s="1"/>
  <c r="I80" i="1"/>
  <c r="J80" i="1" s="1"/>
  <c r="K80" i="1"/>
  <c r="L80" i="1" s="1"/>
  <c r="M80" i="1"/>
  <c r="N80" i="1" s="1"/>
  <c r="O80" i="1"/>
  <c r="P80" i="1" s="1"/>
  <c r="G16" i="1"/>
  <c r="H16" i="1" s="1"/>
  <c r="I16" i="1"/>
  <c r="J16" i="1" s="1"/>
  <c r="K16" i="1"/>
  <c r="L16" i="1" s="1"/>
  <c r="M16" i="1"/>
  <c r="N16" i="1" s="1"/>
  <c r="O16" i="1"/>
  <c r="P16" i="1" s="1"/>
  <c r="G50" i="1"/>
  <c r="H50" i="1" s="1"/>
  <c r="I50" i="1"/>
  <c r="J50" i="1" s="1"/>
  <c r="K50" i="1"/>
  <c r="L50" i="1" s="1"/>
  <c r="M50" i="1"/>
  <c r="N50" i="1" s="1"/>
  <c r="O50" i="1"/>
  <c r="P50" i="1" s="1"/>
  <c r="Q50" i="1"/>
  <c r="R50" i="1" s="1"/>
  <c r="M45" i="1"/>
  <c r="N45" i="1" s="1"/>
  <c r="K45" i="1"/>
  <c r="L45" i="1" s="1"/>
  <c r="I45" i="1"/>
  <c r="G45" i="1"/>
  <c r="O45" i="1"/>
  <c r="P45" i="1" s="1"/>
  <c r="G63" i="31"/>
  <c r="G59" i="31"/>
  <c r="G31" i="31"/>
  <c r="G27" i="31"/>
  <c r="G15" i="31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77" i="29"/>
  <c r="G78" i="29"/>
  <c r="G79" i="29"/>
  <c r="G11" i="30"/>
  <c r="G15" i="30"/>
  <c r="G41" i="30"/>
  <c r="G49" i="30"/>
  <c r="G70" i="30"/>
  <c r="G79" i="30"/>
  <c r="G82" i="30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O18" i="16"/>
  <c r="P18" i="16" s="1"/>
  <c r="O50" i="16"/>
  <c r="P50" i="16" s="1"/>
  <c r="O10" i="16"/>
  <c r="P10" i="16" s="1"/>
  <c r="O52" i="16"/>
  <c r="P52" i="16" s="1"/>
  <c r="O78" i="16"/>
  <c r="P78" i="16" s="1"/>
  <c r="O35" i="16"/>
  <c r="P35" i="16" s="1"/>
  <c r="O51" i="16"/>
  <c r="P51" i="16" s="1"/>
  <c r="O69" i="16"/>
  <c r="O14" i="16"/>
  <c r="P14" i="16" s="1"/>
  <c r="O34" i="16"/>
  <c r="P34" i="16" s="1"/>
  <c r="O80" i="16"/>
  <c r="P80" i="16" s="1"/>
  <c r="O28" i="16"/>
  <c r="P28" i="16" s="1"/>
  <c r="O12" i="16"/>
  <c r="P12" i="16" s="1"/>
  <c r="O46" i="16"/>
  <c r="P46" i="16" s="1"/>
  <c r="O79" i="16"/>
  <c r="P79" i="16" s="1"/>
  <c r="O49" i="16"/>
  <c r="P49" i="16" s="1"/>
  <c r="O60" i="16"/>
  <c r="P60" i="16" s="1"/>
  <c r="O81" i="16"/>
  <c r="P81" i="16" s="1"/>
  <c r="O33" i="16"/>
  <c r="P33" i="16" s="1"/>
  <c r="O36" i="16"/>
  <c r="P36" i="16" s="1"/>
  <c r="O70" i="16"/>
  <c r="P70" i="16" s="1"/>
  <c r="O37" i="16"/>
  <c r="P37" i="16" s="1"/>
  <c r="O24" i="16"/>
  <c r="P24" i="16" s="1"/>
  <c r="O7" i="16"/>
  <c r="P7" i="16" s="1"/>
  <c r="O84" i="16"/>
  <c r="P84" i="16" s="1"/>
  <c r="O71" i="16"/>
  <c r="P71" i="16" s="1"/>
  <c r="O73" i="16"/>
  <c r="P73" i="16" s="1"/>
  <c r="O22" i="16"/>
  <c r="P22" i="16" s="1"/>
  <c r="O20" i="16"/>
  <c r="P20" i="16" s="1"/>
  <c r="O21" i="16"/>
  <c r="P21" i="16" s="1"/>
  <c r="O41" i="16"/>
  <c r="P41" i="16" s="1"/>
  <c r="O38" i="16"/>
  <c r="P38" i="16" s="1"/>
  <c r="O66" i="16"/>
  <c r="P66" i="16" s="1"/>
  <c r="O75" i="16"/>
  <c r="P75" i="16" s="1"/>
  <c r="O83" i="16"/>
  <c r="P83" i="16" s="1"/>
  <c r="O56" i="16"/>
  <c r="P56" i="16" s="1"/>
  <c r="O25" i="16"/>
  <c r="P25" i="16" s="1"/>
  <c r="O72" i="16"/>
  <c r="P72" i="16" s="1"/>
  <c r="O57" i="16"/>
  <c r="P57" i="16" s="1"/>
  <c r="O26" i="16"/>
  <c r="P26" i="16" s="1"/>
  <c r="O67" i="16"/>
  <c r="P67" i="16" s="1"/>
  <c r="O32" i="16"/>
  <c r="P32" i="16" s="1"/>
  <c r="O27" i="16"/>
  <c r="P27" i="16" s="1"/>
  <c r="O55" i="16"/>
  <c r="P55" i="16" s="1"/>
  <c r="O45" i="16"/>
  <c r="P45" i="16" s="1"/>
  <c r="O82" i="16"/>
  <c r="P82" i="16" s="1"/>
  <c r="O65" i="16"/>
  <c r="P65" i="16" s="1"/>
  <c r="O13" i="16"/>
  <c r="P13" i="16" s="1"/>
  <c r="O63" i="16"/>
  <c r="P63" i="16" s="1"/>
  <c r="O76" i="16"/>
  <c r="P76" i="16" s="1"/>
  <c r="O47" i="16"/>
  <c r="P47" i="16" s="1"/>
  <c r="O9" i="16"/>
  <c r="P9" i="16" s="1"/>
  <c r="O15" i="16"/>
  <c r="P15" i="16" s="1"/>
  <c r="O31" i="16"/>
  <c r="P31" i="16" s="1"/>
  <c r="O61" i="16"/>
  <c r="P61" i="16" s="1"/>
  <c r="O64" i="16"/>
  <c r="P64" i="16" s="1"/>
  <c r="O40" i="16"/>
  <c r="P40" i="16" s="1"/>
  <c r="O43" i="16"/>
  <c r="P43" i="16" s="1"/>
  <c r="O48" i="16"/>
  <c r="P48" i="16" s="1"/>
  <c r="O44" i="16"/>
  <c r="P44" i="16" s="1"/>
  <c r="O59" i="16"/>
  <c r="P59" i="16" s="1"/>
  <c r="O30" i="16"/>
  <c r="P30" i="16" s="1"/>
  <c r="O19" i="16"/>
  <c r="P19" i="16" s="1"/>
  <c r="O39" i="16"/>
  <c r="P39" i="16" s="1"/>
  <c r="O74" i="16"/>
  <c r="P74" i="16" s="1"/>
  <c r="O42" i="16"/>
  <c r="P42" i="16" s="1"/>
  <c r="O58" i="16"/>
  <c r="P58" i="16" s="1"/>
  <c r="O8" i="16"/>
  <c r="P8" i="16" s="1"/>
  <c r="O53" i="16"/>
  <c r="P53" i="16" s="1"/>
  <c r="O68" i="16"/>
  <c r="P68" i="16" s="1"/>
  <c r="O77" i="16"/>
  <c r="P77" i="16" s="1"/>
  <c r="O16" i="16"/>
  <c r="P16" i="16" s="1"/>
  <c r="O11" i="16"/>
  <c r="P11" i="16" s="1"/>
  <c r="O23" i="16"/>
  <c r="P23" i="16" s="1"/>
  <c r="O17" i="16"/>
  <c r="P17" i="16" s="1"/>
  <c r="O62" i="16"/>
  <c r="P62" i="16" s="1"/>
  <c r="O29" i="16"/>
  <c r="P29" i="16" s="1"/>
  <c r="O54" i="16"/>
  <c r="P54" i="16" s="1"/>
  <c r="G6" i="28"/>
  <c r="Q14" i="16"/>
  <c r="R14" i="16" s="1"/>
  <c r="Q76" i="16"/>
  <c r="R76" i="16" s="1"/>
  <c r="Q11" i="16"/>
  <c r="R11" i="16" s="1"/>
  <c r="M18" i="16"/>
  <c r="M50" i="16"/>
  <c r="M10" i="16"/>
  <c r="M52" i="16"/>
  <c r="M78" i="16"/>
  <c r="M35" i="16"/>
  <c r="M51" i="16"/>
  <c r="M69" i="16"/>
  <c r="M14" i="16"/>
  <c r="M34" i="16"/>
  <c r="M80" i="16"/>
  <c r="M28" i="16"/>
  <c r="M12" i="16"/>
  <c r="M46" i="16"/>
  <c r="M79" i="16"/>
  <c r="M49" i="16"/>
  <c r="M60" i="16"/>
  <c r="M81" i="16"/>
  <c r="M33" i="16"/>
  <c r="M36" i="16"/>
  <c r="M70" i="16"/>
  <c r="M37" i="16"/>
  <c r="M24" i="16"/>
  <c r="M7" i="16"/>
  <c r="N7" i="16" s="1"/>
  <c r="M84" i="16"/>
  <c r="M71" i="16"/>
  <c r="M73" i="16"/>
  <c r="M22" i="16"/>
  <c r="M20" i="16"/>
  <c r="M21" i="16"/>
  <c r="M41" i="16"/>
  <c r="M38" i="16"/>
  <c r="M66" i="16"/>
  <c r="M75" i="16"/>
  <c r="M83" i="16"/>
  <c r="M56" i="16"/>
  <c r="M25" i="16"/>
  <c r="M72" i="16"/>
  <c r="M57" i="16"/>
  <c r="M26" i="16"/>
  <c r="M67" i="16"/>
  <c r="M32" i="16"/>
  <c r="M27" i="16"/>
  <c r="M55" i="16"/>
  <c r="M45" i="16"/>
  <c r="M82" i="16"/>
  <c r="M65" i="16"/>
  <c r="M13" i="16"/>
  <c r="M63" i="16"/>
  <c r="M76" i="16"/>
  <c r="M47" i="16"/>
  <c r="M9" i="16"/>
  <c r="M15" i="16"/>
  <c r="M31" i="16"/>
  <c r="M61" i="16"/>
  <c r="M64" i="16"/>
  <c r="M40" i="16"/>
  <c r="M43" i="16"/>
  <c r="M48" i="16"/>
  <c r="M44" i="16"/>
  <c r="M59" i="16"/>
  <c r="M30" i="16"/>
  <c r="M19" i="16"/>
  <c r="M39" i="16"/>
  <c r="M74" i="16"/>
  <c r="M42" i="16"/>
  <c r="M58" i="16"/>
  <c r="M8" i="16"/>
  <c r="M53" i="16"/>
  <c r="M68" i="16"/>
  <c r="M77" i="16"/>
  <c r="M16" i="16"/>
  <c r="M11" i="16"/>
  <c r="M23" i="16"/>
  <c r="M17" i="16"/>
  <c r="M62" i="16"/>
  <c r="M29" i="16"/>
  <c r="M54" i="16"/>
  <c r="N54" i="16" s="1"/>
  <c r="K18" i="16"/>
  <c r="K50" i="16"/>
  <c r="K10" i="16"/>
  <c r="K52" i="16"/>
  <c r="K78" i="16"/>
  <c r="K35" i="16"/>
  <c r="K51" i="16"/>
  <c r="K69" i="16"/>
  <c r="K14" i="16"/>
  <c r="K34" i="16"/>
  <c r="K80" i="16"/>
  <c r="K28" i="16"/>
  <c r="K12" i="16"/>
  <c r="K46" i="16"/>
  <c r="K79" i="16"/>
  <c r="K49" i="16"/>
  <c r="K60" i="16"/>
  <c r="K81" i="16"/>
  <c r="K33" i="16"/>
  <c r="K36" i="16"/>
  <c r="K70" i="16"/>
  <c r="K37" i="16"/>
  <c r="K24" i="16"/>
  <c r="K7" i="16"/>
  <c r="L7" i="16" s="1"/>
  <c r="K84" i="16"/>
  <c r="K71" i="16"/>
  <c r="K73" i="16"/>
  <c r="K22" i="16"/>
  <c r="K20" i="16"/>
  <c r="K21" i="16"/>
  <c r="K41" i="16"/>
  <c r="K38" i="16"/>
  <c r="K66" i="16"/>
  <c r="K75" i="16"/>
  <c r="K83" i="16"/>
  <c r="K56" i="16"/>
  <c r="K25" i="16"/>
  <c r="K72" i="16"/>
  <c r="K57" i="16"/>
  <c r="K26" i="16"/>
  <c r="K67" i="16"/>
  <c r="K32" i="16"/>
  <c r="K27" i="16"/>
  <c r="K55" i="16"/>
  <c r="K45" i="16"/>
  <c r="K82" i="16"/>
  <c r="K65" i="16"/>
  <c r="K13" i="16"/>
  <c r="K63" i="16"/>
  <c r="K76" i="16"/>
  <c r="K47" i="16"/>
  <c r="K9" i="16"/>
  <c r="K15" i="16"/>
  <c r="K31" i="16"/>
  <c r="K61" i="16"/>
  <c r="K64" i="16"/>
  <c r="K40" i="16"/>
  <c r="K43" i="16"/>
  <c r="K48" i="16"/>
  <c r="K44" i="16"/>
  <c r="K59" i="16"/>
  <c r="K30" i="16"/>
  <c r="K19" i="16"/>
  <c r="K39" i="16"/>
  <c r="K74" i="16"/>
  <c r="K42" i="16"/>
  <c r="K58" i="16"/>
  <c r="K8" i="16"/>
  <c r="K53" i="16"/>
  <c r="K68" i="16"/>
  <c r="K77" i="16"/>
  <c r="K16" i="16"/>
  <c r="K11" i="16"/>
  <c r="K23" i="16"/>
  <c r="K17" i="16"/>
  <c r="K62" i="16"/>
  <c r="K29" i="16"/>
  <c r="K54" i="16"/>
  <c r="L54" i="16" s="1"/>
  <c r="I18" i="16"/>
  <c r="I50" i="16"/>
  <c r="I10" i="16"/>
  <c r="I52" i="16"/>
  <c r="I78" i="16"/>
  <c r="I35" i="16"/>
  <c r="I51" i="16"/>
  <c r="I69" i="16"/>
  <c r="I14" i="16"/>
  <c r="I34" i="16"/>
  <c r="I80" i="16"/>
  <c r="I28" i="16"/>
  <c r="I12" i="16"/>
  <c r="I46" i="16"/>
  <c r="I79" i="16"/>
  <c r="I49" i="16"/>
  <c r="I60" i="16"/>
  <c r="I81" i="16"/>
  <c r="I33" i="16"/>
  <c r="I36" i="16"/>
  <c r="I70" i="16"/>
  <c r="I37" i="16"/>
  <c r="I24" i="16"/>
  <c r="I7" i="16"/>
  <c r="I84" i="16"/>
  <c r="I71" i="16"/>
  <c r="I73" i="16"/>
  <c r="I22" i="16"/>
  <c r="I20" i="16"/>
  <c r="I21" i="16"/>
  <c r="I41" i="16"/>
  <c r="I38" i="16"/>
  <c r="I66" i="16"/>
  <c r="I75" i="16"/>
  <c r="I83" i="16"/>
  <c r="I56" i="16"/>
  <c r="I25" i="16"/>
  <c r="I72" i="16"/>
  <c r="I57" i="16"/>
  <c r="I26" i="16"/>
  <c r="I67" i="16"/>
  <c r="I32" i="16"/>
  <c r="I27" i="16"/>
  <c r="I55" i="16"/>
  <c r="I45" i="16"/>
  <c r="I82" i="16"/>
  <c r="I65" i="16"/>
  <c r="I13" i="16"/>
  <c r="I63" i="16"/>
  <c r="I76" i="16"/>
  <c r="I47" i="16"/>
  <c r="I9" i="16"/>
  <c r="I15" i="16"/>
  <c r="I31" i="16"/>
  <c r="I61" i="16"/>
  <c r="I64" i="16"/>
  <c r="I40" i="16"/>
  <c r="I43" i="16"/>
  <c r="I48" i="16"/>
  <c r="I44" i="16"/>
  <c r="I59" i="16"/>
  <c r="I30" i="16"/>
  <c r="I19" i="16"/>
  <c r="I39" i="16"/>
  <c r="I74" i="16"/>
  <c r="I42" i="16"/>
  <c r="I58" i="16"/>
  <c r="I8" i="16"/>
  <c r="I53" i="16"/>
  <c r="I68" i="16"/>
  <c r="I77" i="16"/>
  <c r="I16" i="16"/>
  <c r="I11" i="16"/>
  <c r="I23" i="16"/>
  <c r="I17" i="16"/>
  <c r="I62" i="16"/>
  <c r="I29" i="16"/>
  <c r="I54" i="16"/>
  <c r="G18" i="16"/>
  <c r="G50" i="16"/>
  <c r="G10" i="16"/>
  <c r="G52" i="16"/>
  <c r="G78" i="16"/>
  <c r="G35" i="16"/>
  <c r="G51" i="16"/>
  <c r="G69" i="16"/>
  <c r="G14" i="16"/>
  <c r="G34" i="16"/>
  <c r="G80" i="16"/>
  <c r="G28" i="16"/>
  <c r="G12" i="16"/>
  <c r="G46" i="16"/>
  <c r="G79" i="16"/>
  <c r="G49" i="16"/>
  <c r="G60" i="16"/>
  <c r="G81" i="16"/>
  <c r="G33" i="16"/>
  <c r="G36" i="16"/>
  <c r="G70" i="16"/>
  <c r="G37" i="16"/>
  <c r="G24" i="16"/>
  <c r="G7" i="16"/>
  <c r="G84" i="16"/>
  <c r="G71" i="16"/>
  <c r="G73" i="16"/>
  <c r="G22" i="16"/>
  <c r="G20" i="16"/>
  <c r="G21" i="16"/>
  <c r="G41" i="16"/>
  <c r="G38" i="16"/>
  <c r="G66" i="16"/>
  <c r="G75" i="16"/>
  <c r="G83" i="16"/>
  <c r="G56" i="16"/>
  <c r="G25" i="16"/>
  <c r="G72" i="16"/>
  <c r="G57" i="16"/>
  <c r="G26" i="16"/>
  <c r="G67" i="16"/>
  <c r="G32" i="16"/>
  <c r="G27" i="16"/>
  <c r="G55" i="16"/>
  <c r="G45" i="16"/>
  <c r="G82" i="16"/>
  <c r="G65" i="16"/>
  <c r="G13" i="16"/>
  <c r="G63" i="16"/>
  <c r="G76" i="16"/>
  <c r="G47" i="16"/>
  <c r="G9" i="16"/>
  <c r="G15" i="16"/>
  <c r="G31" i="16"/>
  <c r="G61" i="16"/>
  <c r="G64" i="16"/>
  <c r="G40" i="16"/>
  <c r="G43" i="16"/>
  <c r="G48" i="16"/>
  <c r="G44" i="16"/>
  <c r="G59" i="16"/>
  <c r="G30" i="16"/>
  <c r="G19" i="16"/>
  <c r="G39" i="16"/>
  <c r="G74" i="16"/>
  <c r="G42" i="16"/>
  <c r="G58" i="16"/>
  <c r="G8" i="16"/>
  <c r="G53" i="16"/>
  <c r="G68" i="16"/>
  <c r="G77" i="16"/>
  <c r="G16" i="16"/>
  <c r="G11" i="16"/>
  <c r="G23" i="16"/>
  <c r="G17" i="16"/>
  <c r="G62" i="16"/>
  <c r="G29" i="16"/>
  <c r="G54" i="16"/>
  <c r="G6" i="29"/>
  <c r="P69" i="16"/>
  <c r="E59" i="32" l="1"/>
  <c r="E53" i="32"/>
  <c r="G7" i="31"/>
  <c r="Q32" i="1"/>
  <c r="R32" i="1" s="1"/>
  <c r="G11" i="31"/>
  <c r="G47" i="31"/>
  <c r="G35" i="31"/>
  <c r="G51" i="31"/>
  <c r="G67" i="31"/>
  <c r="G43" i="31"/>
  <c r="Q14" i="1"/>
  <c r="R14" i="1" s="1"/>
  <c r="F14" i="1" s="1"/>
  <c r="G23" i="31"/>
  <c r="G55" i="31"/>
  <c r="Q13" i="1"/>
  <c r="R13" i="1" s="1"/>
  <c r="F13" i="1" s="1"/>
  <c r="G19" i="31"/>
  <c r="Q45" i="1"/>
  <c r="R45" i="1" s="1"/>
  <c r="G8" i="31"/>
  <c r="G16" i="31"/>
  <c r="G24" i="31"/>
  <c r="G32" i="31"/>
  <c r="G40" i="31"/>
  <c r="G48" i="31"/>
  <c r="G56" i="31"/>
  <c r="G64" i="31"/>
  <c r="G72" i="31"/>
  <c r="G12" i="31"/>
  <c r="G20" i="31"/>
  <c r="G28" i="31"/>
  <c r="G36" i="31"/>
  <c r="G44" i="31"/>
  <c r="G52" i="31"/>
  <c r="G60" i="31"/>
  <c r="G68" i="31"/>
  <c r="G76" i="31"/>
  <c r="Q61" i="1"/>
  <c r="R61" i="1" s="1"/>
  <c r="Q74" i="1"/>
  <c r="R74" i="1" s="1"/>
  <c r="F74" i="1" s="1"/>
  <c r="Q66" i="1"/>
  <c r="R66" i="1" s="1"/>
  <c r="F66" i="1" s="1"/>
  <c r="Q7" i="1"/>
  <c r="R7" i="1" s="1"/>
  <c r="F7" i="1" s="1"/>
  <c r="Q63" i="1"/>
  <c r="R63" i="1" s="1"/>
  <c r="F63" i="1" s="1"/>
  <c r="Q12" i="1"/>
  <c r="R12" i="1" s="1"/>
  <c r="F12" i="1" s="1"/>
  <c r="Q54" i="1"/>
  <c r="R54" i="1" s="1"/>
  <c r="F54" i="1" s="1"/>
  <c r="Q78" i="1"/>
  <c r="R78" i="1" s="1"/>
  <c r="F78" i="1" s="1"/>
  <c r="Q76" i="1"/>
  <c r="R76" i="1" s="1"/>
  <c r="F76" i="1" s="1"/>
  <c r="Q44" i="1"/>
  <c r="R44" i="1" s="1"/>
  <c r="F44" i="1" s="1"/>
  <c r="Q25" i="1"/>
  <c r="R25" i="1" s="1"/>
  <c r="F25" i="1" s="1"/>
  <c r="G9" i="31"/>
  <c r="G13" i="31"/>
  <c r="G17" i="31"/>
  <c r="G21" i="31"/>
  <c r="G25" i="31"/>
  <c r="G29" i="31"/>
  <c r="G33" i="31"/>
  <c r="G37" i="31"/>
  <c r="G41" i="31"/>
  <c r="G45" i="31"/>
  <c r="G49" i="31"/>
  <c r="G53" i="31"/>
  <c r="G57" i="31"/>
  <c r="G61" i="31"/>
  <c r="G65" i="31"/>
  <c r="G69" i="31"/>
  <c r="G73" i="31"/>
  <c r="G77" i="31"/>
  <c r="Q16" i="1"/>
  <c r="R16" i="1" s="1"/>
  <c r="F16" i="1" s="1"/>
  <c r="Q17" i="1"/>
  <c r="R17" i="1" s="1"/>
  <c r="F17" i="1" s="1"/>
  <c r="Q59" i="1"/>
  <c r="R59" i="1" s="1"/>
  <c r="F59" i="1" s="1"/>
  <c r="Q41" i="1"/>
  <c r="R41" i="1" s="1"/>
  <c r="F41" i="1" s="1"/>
  <c r="Q21" i="1"/>
  <c r="R21" i="1" s="1"/>
  <c r="F21" i="1" s="1"/>
  <c r="Q72" i="1"/>
  <c r="R72" i="1" s="1"/>
  <c r="F72" i="1" s="1"/>
  <c r="Q79" i="1"/>
  <c r="R79" i="1" s="1"/>
  <c r="F79" i="1" s="1"/>
  <c r="F61" i="1"/>
  <c r="F50" i="1"/>
  <c r="F8" i="1"/>
  <c r="F73" i="1"/>
  <c r="F77" i="1"/>
  <c r="F39" i="1"/>
  <c r="F28" i="1"/>
  <c r="F75" i="1"/>
  <c r="F69" i="1"/>
  <c r="F32" i="1"/>
  <c r="F56" i="1"/>
  <c r="F10" i="1"/>
  <c r="F22" i="1"/>
  <c r="F52" i="1"/>
  <c r="F53" i="1"/>
  <c r="F31" i="1"/>
  <c r="F38" i="1"/>
  <c r="F48" i="1"/>
  <c r="F55" i="1"/>
  <c r="F49" i="1"/>
  <c r="F24" i="1"/>
  <c r="F62" i="1"/>
  <c r="F64" i="1"/>
  <c r="F23" i="1"/>
  <c r="F37" i="1"/>
  <c r="F33" i="1"/>
  <c r="F35" i="1"/>
  <c r="F26" i="1"/>
  <c r="F34" i="1"/>
  <c r="F42" i="1"/>
  <c r="F60" i="1"/>
  <c r="F58" i="1"/>
  <c r="F29" i="1"/>
  <c r="F57" i="1"/>
  <c r="F18" i="1"/>
  <c r="F68" i="1"/>
  <c r="F15" i="1"/>
  <c r="F40" i="1"/>
  <c r="F46" i="1"/>
  <c r="F27" i="1"/>
  <c r="F67" i="1"/>
  <c r="F70" i="1"/>
  <c r="F43" i="1"/>
  <c r="F47" i="1"/>
  <c r="F36" i="1"/>
  <c r="F65" i="1"/>
  <c r="F19" i="1"/>
  <c r="F11" i="1"/>
  <c r="F71" i="1"/>
  <c r="F9" i="1"/>
  <c r="F20" i="1"/>
  <c r="F30" i="1"/>
  <c r="F80" i="1"/>
  <c r="F51" i="1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6" i="27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6" i="26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6" i="25"/>
  <c r="J45" i="1"/>
  <c r="J29" i="16"/>
  <c r="J62" i="16"/>
  <c r="J17" i="16"/>
  <c r="J23" i="16"/>
  <c r="J11" i="16"/>
  <c r="J16" i="16"/>
  <c r="J77" i="16"/>
  <c r="J68" i="16"/>
  <c r="J53" i="16"/>
  <c r="J8" i="16"/>
  <c r="J58" i="16"/>
  <c r="J42" i="16"/>
  <c r="J74" i="16"/>
  <c r="J39" i="16"/>
  <c r="J19" i="16"/>
  <c r="J30" i="16"/>
  <c r="J59" i="16"/>
  <c r="J44" i="16"/>
  <c r="J48" i="16"/>
  <c r="J43" i="16"/>
  <c r="J40" i="16"/>
  <c r="J64" i="16"/>
  <c r="J61" i="16"/>
  <c r="J31" i="16"/>
  <c r="J15" i="16"/>
  <c r="J9" i="16"/>
  <c r="J47" i="16"/>
  <c r="J76" i="16"/>
  <c r="J63" i="16"/>
  <c r="J13" i="16"/>
  <c r="J65" i="16"/>
  <c r="J82" i="16"/>
  <c r="J45" i="16"/>
  <c r="J55" i="16"/>
  <c r="J27" i="16"/>
  <c r="J32" i="16"/>
  <c r="J67" i="16"/>
  <c r="J26" i="16"/>
  <c r="J57" i="16"/>
  <c r="J72" i="16"/>
  <c r="J25" i="16"/>
  <c r="J56" i="16"/>
  <c r="J83" i="16"/>
  <c r="J75" i="16"/>
  <c r="J66" i="16"/>
  <c r="J38" i="16"/>
  <c r="J41" i="16"/>
  <c r="J21" i="16"/>
  <c r="J20" i="16"/>
  <c r="J22" i="16"/>
  <c r="J73" i="16"/>
  <c r="J71" i="16"/>
  <c r="J84" i="16"/>
  <c r="J7" i="16"/>
  <c r="J24" i="16"/>
  <c r="J37" i="16"/>
  <c r="J70" i="16"/>
  <c r="J36" i="16"/>
  <c r="J33" i="16"/>
  <c r="J81" i="16"/>
  <c r="J60" i="16"/>
  <c r="J49" i="16"/>
  <c r="J79" i="16"/>
  <c r="J46" i="16"/>
  <c r="J12" i="16"/>
  <c r="J28" i="16"/>
  <c r="J80" i="16"/>
  <c r="J34" i="16"/>
  <c r="J14" i="16"/>
  <c r="J69" i="16"/>
  <c r="J51" i="16"/>
  <c r="J35" i="16"/>
  <c r="J78" i="16"/>
  <c r="J52" i="16"/>
  <c r="J10" i="16"/>
  <c r="J50" i="16"/>
  <c r="J18" i="16"/>
  <c r="J54" i="16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6" i="23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6" i="22"/>
  <c r="H45" i="1"/>
  <c r="H29" i="16"/>
  <c r="H62" i="16"/>
  <c r="H17" i="16"/>
  <c r="H23" i="16"/>
  <c r="H11" i="16"/>
  <c r="H16" i="16"/>
  <c r="H77" i="16"/>
  <c r="H68" i="16"/>
  <c r="H53" i="16"/>
  <c r="H8" i="16"/>
  <c r="H58" i="16"/>
  <c r="H42" i="16"/>
  <c r="H74" i="16"/>
  <c r="H39" i="16"/>
  <c r="H19" i="16"/>
  <c r="H30" i="16"/>
  <c r="H59" i="16"/>
  <c r="H44" i="16"/>
  <c r="H48" i="16"/>
  <c r="H43" i="16"/>
  <c r="H40" i="16"/>
  <c r="H64" i="16"/>
  <c r="H61" i="16"/>
  <c r="H31" i="16"/>
  <c r="H15" i="16"/>
  <c r="H9" i="16"/>
  <c r="H47" i="16"/>
  <c r="H76" i="16"/>
  <c r="H63" i="16"/>
  <c r="H13" i="16"/>
  <c r="H65" i="16"/>
  <c r="H82" i="16"/>
  <c r="H45" i="16"/>
  <c r="H55" i="16"/>
  <c r="H27" i="16"/>
  <c r="H32" i="16"/>
  <c r="H67" i="16"/>
  <c r="H26" i="16"/>
  <c r="H57" i="16"/>
  <c r="H72" i="16"/>
  <c r="H25" i="16"/>
  <c r="H56" i="16"/>
  <c r="H83" i="16"/>
  <c r="H75" i="16"/>
  <c r="H66" i="16"/>
  <c r="H38" i="16"/>
  <c r="H41" i="16"/>
  <c r="H21" i="16"/>
  <c r="H20" i="16"/>
  <c r="H22" i="16"/>
  <c r="H73" i="16"/>
  <c r="H71" i="16"/>
  <c r="H84" i="16"/>
  <c r="H7" i="16"/>
  <c r="H24" i="16"/>
  <c r="H37" i="16"/>
  <c r="H70" i="16"/>
  <c r="H36" i="16"/>
  <c r="H33" i="16"/>
  <c r="H81" i="16"/>
  <c r="H60" i="16"/>
  <c r="H49" i="16"/>
  <c r="H79" i="16"/>
  <c r="H46" i="16"/>
  <c r="H12" i="16"/>
  <c r="H28" i="16"/>
  <c r="H80" i="16"/>
  <c r="H34" i="16"/>
  <c r="H14" i="16"/>
  <c r="H69" i="16"/>
  <c r="H51" i="16"/>
  <c r="H35" i="16"/>
  <c r="H78" i="16"/>
  <c r="H52" i="16"/>
  <c r="H10" i="16"/>
  <c r="H50" i="16"/>
  <c r="H18" i="16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6" i="17"/>
  <c r="G75" i="21"/>
  <c r="G76" i="21"/>
  <c r="G77" i="21"/>
  <c r="G78" i="21"/>
  <c r="G79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7" i="21"/>
  <c r="G8" i="21"/>
  <c r="G9" i="21"/>
  <c r="G10" i="21"/>
  <c r="G11" i="21"/>
  <c r="G12" i="21"/>
  <c r="G13" i="21"/>
  <c r="G14" i="21"/>
  <c r="G6" i="21"/>
  <c r="T9" i="32"/>
  <c r="T12" i="32"/>
  <c r="T10" i="32"/>
  <c r="T13" i="32"/>
  <c r="T8" i="32"/>
  <c r="T11" i="32"/>
  <c r="T7" i="32"/>
  <c r="T14" i="32"/>
  <c r="F62" i="32"/>
  <c r="U9" i="32" s="1"/>
  <c r="F55" i="32"/>
  <c r="F48" i="32"/>
  <c r="F41" i="32"/>
  <c r="U13" i="32" s="1"/>
  <c r="F34" i="32"/>
  <c r="U8" i="32" s="1"/>
  <c r="F27" i="32"/>
  <c r="U11" i="32" s="1"/>
  <c r="F20" i="32"/>
  <c r="U7" i="32" s="1"/>
  <c r="F13" i="32"/>
  <c r="E54" i="32" l="1"/>
  <c r="E60" i="32"/>
  <c r="E61" i="32"/>
  <c r="E45" i="32"/>
  <c r="E52" i="32"/>
  <c r="E36" i="32"/>
  <c r="E47" i="32"/>
  <c r="E46" i="32"/>
  <c r="E31" i="32"/>
  <c r="E25" i="32"/>
  <c r="E37" i="32"/>
  <c r="E33" i="32"/>
  <c r="E17" i="32"/>
  <c r="E32" i="32"/>
  <c r="E24" i="32"/>
  <c r="E26" i="32"/>
  <c r="E18" i="32"/>
  <c r="E19" i="32"/>
  <c r="U14" i="32"/>
  <c r="E11" i="32"/>
  <c r="E10" i="32"/>
  <c r="E12" i="32"/>
  <c r="E56" i="32"/>
  <c r="E57" i="32"/>
  <c r="E58" i="32"/>
  <c r="U12" i="32"/>
  <c r="E51" i="32"/>
  <c r="E50" i="32"/>
  <c r="E49" i="32"/>
  <c r="E22" i="32"/>
  <c r="E42" i="32"/>
  <c r="U10" i="32"/>
  <c r="E43" i="32"/>
  <c r="E44" i="32"/>
  <c r="E29" i="32"/>
  <c r="E35" i="32"/>
  <c r="E28" i="32"/>
  <c r="E21" i="32"/>
  <c r="E30" i="32"/>
  <c r="E14" i="32"/>
  <c r="E23" i="32"/>
  <c r="E16" i="32"/>
  <c r="E7" i="32"/>
  <c r="E15" i="32"/>
  <c r="E8" i="32"/>
  <c r="E9" i="32"/>
  <c r="F11" i="16"/>
  <c r="F14" i="16"/>
  <c r="F49" i="16"/>
  <c r="F39" i="16"/>
  <c r="F62" i="16"/>
  <c r="F78" i="16"/>
  <c r="F45" i="1"/>
  <c r="E31" i="1" s="1"/>
  <c r="F76" i="16"/>
  <c r="F83" i="16"/>
  <c r="F27" i="16"/>
  <c r="H54" i="16"/>
  <c r="E16" i="1" l="1"/>
  <c r="E63" i="1"/>
  <c r="E56" i="1"/>
  <c r="E30" i="1"/>
  <c r="E61" i="1"/>
  <c r="E68" i="1"/>
  <c r="E53" i="1"/>
  <c r="E65" i="1"/>
  <c r="E13" i="1"/>
  <c r="E59" i="1"/>
  <c r="E43" i="1"/>
  <c r="E32" i="1"/>
  <c r="E25" i="1"/>
  <c r="E58" i="1"/>
  <c r="E60" i="1"/>
  <c r="E37" i="1"/>
  <c r="E29" i="1"/>
  <c r="E21" i="1"/>
  <c r="E41" i="1"/>
  <c r="E33" i="1"/>
  <c r="E71" i="1"/>
  <c r="E18" i="1"/>
  <c r="E75" i="1"/>
  <c r="E44" i="1"/>
  <c r="E27" i="1"/>
  <c r="E80" i="1"/>
  <c r="E70" i="1"/>
  <c r="E77" i="1"/>
  <c r="E20" i="1"/>
  <c r="E15" i="1"/>
  <c r="E78" i="1"/>
  <c r="E76" i="1"/>
  <c r="E73" i="1"/>
  <c r="E7" i="1"/>
  <c r="E50" i="1"/>
  <c r="E40" i="1"/>
  <c r="E51" i="1"/>
  <c r="E54" i="1"/>
  <c r="E35" i="1"/>
  <c r="E23" i="1"/>
  <c r="E10" i="1"/>
  <c r="E12" i="1"/>
  <c r="E42" i="1"/>
  <c r="E34" i="1"/>
  <c r="E28" i="1"/>
  <c r="E26" i="1"/>
  <c r="E55" i="1"/>
  <c r="E8" i="1"/>
  <c r="E36" i="1"/>
  <c r="E79" i="1"/>
  <c r="E39" i="1"/>
  <c r="E57" i="1"/>
  <c r="E17" i="1"/>
  <c r="E67" i="1"/>
  <c r="E62" i="1"/>
  <c r="E52" i="1"/>
  <c r="E66" i="1"/>
  <c r="E49" i="1"/>
  <c r="E69" i="1"/>
  <c r="E38" i="1"/>
  <c r="E72" i="1"/>
  <c r="E74" i="1"/>
  <c r="E19" i="1"/>
  <c r="E14" i="1"/>
  <c r="E64" i="1"/>
  <c r="E24" i="1"/>
  <c r="E22" i="1"/>
  <c r="E9" i="1"/>
  <c r="E48" i="1"/>
  <c r="E47" i="1"/>
  <c r="E11" i="1"/>
  <c r="E46" i="1"/>
  <c r="E45" i="1"/>
  <c r="G6" i="30"/>
  <c r="Q54" i="16"/>
  <c r="R54" i="16" s="1"/>
  <c r="F54" i="16" s="1"/>
  <c r="G38" i="30"/>
  <c r="G51" i="30"/>
  <c r="G16" i="30"/>
  <c r="G61" i="30"/>
  <c r="G19" i="30"/>
  <c r="G14" i="30"/>
  <c r="G35" i="30"/>
  <c r="G44" i="30"/>
  <c r="G32" i="30"/>
  <c r="G40" i="30"/>
  <c r="G78" i="30"/>
  <c r="G69" i="30"/>
  <c r="G9" i="30"/>
  <c r="G7" i="30"/>
  <c r="G18" i="30"/>
  <c r="G43" i="30"/>
  <c r="G12" i="30"/>
  <c r="G55" i="30"/>
  <c r="G68" i="30"/>
  <c r="G30" i="30"/>
  <c r="G50" i="30"/>
  <c r="G83" i="30"/>
  <c r="G37" i="30"/>
  <c r="G72" i="30"/>
  <c r="G75" i="30"/>
  <c r="G60" i="30"/>
  <c r="G76" i="30"/>
  <c r="G67" i="30"/>
  <c r="G64" i="30"/>
  <c r="G42" i="30"/>
  <c r="G33" i="30"/>
  <c r="G36" i="30"/>
  <c r="G54" i="30"/>
  <c r="G63" i="30"/>
  <c r="G21" i="30"/>
  <c r="G46" i="30"/>
  <c r="G17" i="30"/>
  <c r="Q63" i="16"/>
  <c r="R63" i="16" s="1"/>
  <c r="F63" i="16" s="1"/>
  <c r="G45" i="30"/>
  <c r="G53" i="30"/>
  <c r="G47" i="30"/>
  <c r="G10" i="30"/>
  <c r="Q10" i="16"/>
  <c r="R10" i="16" s="1"/>
  <c r="F10" i="16" s="1"/>
  <c r="G81" i="30"/>
  <c r="G74" i="30"/>
  <c r="G58" i="30"/>
  <c r="G27" i="30"/>
  <c r="G24" i="30"/>
  <c r="G39" i="30"/>
  <c r="Q41" i="16"/>
  <c r="R41" i="16" s="1"/>
  <c r="F41" i="16" s="1"/>
  <c r="G77" i="30"/>
  <c r="G8" i="30"/>
  <c r="Q61" i="16"/>
  <c r="R61" i="16" s="1"/>
  <c r="F61" i="16" s="1"/>
  <c r="G25" i="30"/>
  <c r="G57" i="30"/>
  <c r="Q16" i="16"/>
  <c r="R16" i="16" s="1"/>
  <c r="F16" i="16" s="1"/>
  <c r="G62" i="30"/>
  <c r="Q40" i="16"/>
  <c r="R40" i="16" s="1"/>
  <c r="F40" i="16" s="1"/>
  <c r="Q77" i="16"/>
  <c r="R77" i="16" s="1"/>
  <c r="F77" i="16" s="1"/>
  <c r="G80" i="30"/>
  <c r="G59" i="30"/>
  <c r="G48" i="30"/>
  <c r="G66" i="30"/>
  <c r="G65" i="30"/>
  <c r="Q23" i="16"/>
  <c r="R23" i="16" s="1"/>
  <c r="F23" i="16" s="1"/>
  <c r="G23" i="30"/>
  <c r="G52" i="30"/>
  <c r="Q42" i="16"/>
  <c r="R42" i="16" s="1"/>
  <c r="F42" i="16" s="1"/>
  <c r="Q31" i="16"/>
  <c r="R31" i="16" s="1"/>
  <c r="F31" i="16" s="1"/>
  <c r="G29" i="30"/>
  <c r="Q24" i="16"/>
  <c r="R24" i="16" s="1"/>
  <c r="F24" i="16" s="1"/>
  <c r="G13" i="30"/>
  <c r="Q67" i="16"/>
  <c r="R67" i="16" s="1"/>
  <c r="F67" i="16" s="1"/>
  <c r="G26" i="30"/>
  <c r="Q36" i="16"/>
  <c r="R36" i="16" s="1"/>
  <c r="F36" i="16" s="1"/>
  <c r="G34" i="30"/>
  <c r="Q18" i="16"/>
  <c r="R18" i="16" s="1"/>
  <c r="F18" i="16" s="1"/>
  <c r="G71" i="30"/>
  <c r="Q48" i="16"/>
  <c r="R48" i="16" s="1"/>
  <c r="F48" i="16" s="1"/>
  <c r="Q12" i="16"/>
  <c r="R12" i="16" s="1"/>
  <c r="F12" i="16" s="1"/>
  <c r="Q28" i="16"/>
  <c r="R28" i="16" s="1"/>
  <c r="F28" i="16" s="1"/>
  <c r="Q20" i="16"/>
  <c r="R20" i="16" s="1"/>
  <c r="F20" i="16" s="1"/>
  <c r="Q21" i="16"/>
  <c r="R21" i="16" s="1"/>
  <c r="F21" i="16" s="1"/>
  <c r="Q47" i="16"/>
  <c r="R47" i="16" s="1"/>
  <c r="F47" i="16" s="1"/>
  <c r="Q55" i="16"/>
  <c r="R55" i="16" s="1"/>
  <c r="F55" i="16" s="1"/>
  <c r="Q19" i="16"/>
  <c r="R19" i="16" s="1"/>
  <c r="F19" i="16" s="1"/>
  <c r="G20" i="30"/>
  <c r="G31" i="30"/>
  <c r="Q33" i="16"/>
  <c r="R33" i="16" s="1"/>
  <c r="F33" i="16" s="1"/>
  <c r="Q79" i="16"/>
  <c r="R79" i="16" s="1"/>
  <c r="F79" i="16" s="1"/>
  <c r="Q51" i="16"/>
  <c r="R51" i="16" s="1"/>
  <c r="F51" i="16" s="1"/>
  <c r="Q50" i="16"/>
  <c r="R50" i="16" s="1"/>
  <c r="F50" i="16" s="1"/>
  <c r="Q68" i="16"/>
  <c r="R68" i="16" s="1"/>
  <c r="F68" i="16" s="1"/>
  <c r="Q64" i="16"/>
  <c r="R64" i="16" s="1"/>
  <c r="F64" i="16" s="1"/>
  <c r="Q45" i="16"/>
  <c r="R45" i="16" s="1"/>
  <c r="F45" i="16" s="1"/>
  <c r="Q80" i="16"/>
  <c r="R80" i="16" s="1"/>
  <c r="F80" i="16" s="1"/>
  <c r="Q43" i="16"/>
  <c r="R43" i="16" s="1"/>
  <c r="F43" i="16" s="1"/>
  <c r="Q52" i="16"/>
  <c r="R52" i="16" s="1"/>
  <c r="F52" i="16" s="1"/>
  <c r="Q26" i="16"/>
  <c r="R26" i="16" s="1"/>
  <c r="F26" i="16" s="1"/>
  <c r="Q72" i="16"/>
  <c r="R72" i="16" s="1"/>
  <c r="F72" i="16" s="1"/>
  <c r="Q71" i="16"/>
  <c r="R71" i="16" s="1"/>
  <c r="F71" i="16" s="1"/>
  <c r="Q35" i="16"/>
  <c r="R35" i="16" s="1"/>
  <c r="F35" i="16" s="1"/>
  <c r="Q66" i="16"/>
  <c r="R66" i="16" s="1"/>
  <c r="F66" i="16" s="1"/>
  <c r="Q60" i="16"/>
  <c r="R60" i="16" s="1"/>
  <c r="F60" i="16" s="1"/>
  <c r="Q9" i="16"/>
  <c r="R9" i="16" s="1"/>
  <c r="F9" i="16" s="1"/>
  <c r="Q34" i="16"/>
  <c r="R34" i="16" s="1"/>
  <c r="F34" i="16" s="1"/>
  <c r="Q46" i="16"/>
  <c r="R46" i="16" s="1"/>
  <c r="F46" i="16" s="1"/>
  <c r="Q84" i="16"/>
  <c r="R84" i="16" s="1"/>
  <c r="F84" i="16" s="1"/>
  <c r="G73" i="30"/>
  <c r="Q58" i="16"/>
  <c r="R58" i="16" s="1"/>
  <c r="F58" i="16" s="1"/>
  <c r="Q56" i="16"/>
  <c r="R56" i="16" s="1"/>
  <c r="F56" i="16" s="1"/>
  <c r="Q17" i="16"/>
  <c r="R17" i="16" s="1"/>
  <c r="F17" i="16" s="1"/>
  <c r="Q22" i="16"/>
  <c r="R22" i="16" s="1"/>
  <c r="F22" i="16" s="1"/>
  <c r="Q32" i="16"/>
  <c r="R32" i="16" s="1"/>
  <c r="F32" i="16" s="1"/>
  <c r="Q53" i="16"/>
  <c r="R53" i="16" s="1"/>
  <c r="F53" i="16" s="1"/>
  <c r="Q57" i="16"/>
  <c r="R57" i="16" s="1"/>
  <c r="F57" i="16" s="1"/>
  <c r="Q44" i="16"/>
  <c r="R44" i="16" s="1"/>
  <c r="F44" i="16" s="1"/>
  <c r="Q81" i="16"/>
  <c r="R81" i="16" s="1"/>
  <c r="F81" i="16" s="1"/>
  <c r="Q70" i="16"/>
  <c r="R70" i="16" s="1"/>
  <c r="F70" i="16" s="1"/>
  <c r="Q25" i="16"/>
  <c r="R25" i="16" s="1"/>
  <c r="F25" i="16" s="1"/>
  <c r="Q73" i="16"/>
  <c r="R73" i="16" s="1"/>
  <c r="F73" i="16" s="1"/>
  <c r="Q75" i="16"/>
  <c r="R75" i="16" s="1"/>
  <c r="F75" i="16" s="1"/>
  <c r="Q7" i="16"/>
  <c r="R7" i="16" s="1"/>
  <c r="F7" i="16" s="1"/>
  <c r="Q29" i="16"/>
  <c r="R29" i="16" s="1"/>
  <c r="F29" i="16" s="1"/>
  <c r="Q82" i="16"/>
  <c r="R82" i="16" s="1"/>
  <c r="F82" i="16" s="1"/>
  <c r="Q74" i="16"/>
  <c r="R74" i="16" s="1"/>
  <c r="F74" i="16" s="1"/>
  <c r="Q38" i="16"/>
  <c r="R38" i="16" s="1"/>
  <c r="F38" i="16" s="1"/>
  <c r="Q59" i="16"/>
  <c r="R59" i="16" s="1"/>
  <c r="F59" i="16" s="1"/>
  <c r="Q30" i="16"/>
  <c r="R30" i="16" s="1"/>
  <c r="F30" i="16" s="1"/>
  <c r="Q69" i="16"/>
  <c r="R69" i="16" s="1"/>
  <c r="F69" i="16" s="1"/>
  <c r="Q8" i="16"/>
  <c r="R8" i="16" s="1"/>
  <c r="F8" i="16" s="1"/>
  <c r="G28" i="30"/>
  <c r="Q37" i="16"/>
  <c r="R37" i="16" s="1"/>
  <c r="F37" i="16" s="1"/>
  <c r="Q15" i="16"/>
  <c r="R15" i="16" s="1"/>
  <c r="F15" i="16" s="1"/>
  <c r="Q13" i="16"/>
  <c r="R13" i="16" s="1"/>
  <c r="F13" i="16" s="1"/>
  <c r="Q65" i="16"/>
  <c r="R65" i="16" s="1"/>
  <c r="F65" i="16" s="1"/>
  <c r="E62" i="16" l="1"/>
  <c r="E11" i="16"/>
  <c r="E39" i="16"/>
  <c r="E27" i="16"/>
  <c r="E76" i="16"/>
  <c r="E83" i="16"/>
  <c r="E49" i="16"/>
  <c r="E78" i="16"/>
  <c r="E14" i="16"/>
  <c r="E35" i="16"/>
  <c r="E30" i="16"/>
  <c r="E81" i="16"/>
  <c r="E46" i="16"/>
  <c r="E33" i="16"/>
  <c r="E65" i="16"/>
  <c r="E38" i="16"/>
  <c r="E75" i="16"/>
  <c r="E53" i="16"/>
  <c r="E9" i="16"/>
  <c r="E68" i="16"/>
  <c r="E50" i="16"/>
  <c r="E57" i="16"/>
  <c r="E36" i="16"/>
  <c r="E20" i="16"/>
  <c r="E31" i="16"/>
  <c r="E24" i="16"/>
  <c r="E15" i="16"/>
  <c r="E69" i="16"/>
  <c r="E59" i="16"/>
  <c r="E74" i="16"/>
  <c r="E70" i="16"/>
  <c r="E71" i="16"/>
  <c r="E79" i="16"/>
  <c r="E55" i="16"/>
  <c r="E21" i="16"/>
  <c r="E28" i="16"/>
  <c r="E77" i="16"/>
  <c r="E61" i="16"/>
  <c r="E41" i="16"/>
  <c r="E63" i="16"/>
  <c r="E12" i="16"/>
  <c r="E40" i="16"/>
  <c r="E45" i="16"/>
  <c r="E54" i="16"/>
  <c r="E16" i="16"/>
  <c r="E37" i="16"/>
  <c r="E7" i="16"/>
  <c r="E25" i="16"/>
  <c r="E32" i="16"/>
  <c r="E34" i="16"/>
  <c r="E60" i="16"/>
  <c r="E72" i="16"/>
  <c r="E52" i="16"/>
  <c r="E43" i="16"/>
  <c r="E17" i="16"/>
  <c r="E10" i="16"/>
  <c r="E19" i="16"/>
  <c r="E18" i="16"/>
  <c r="E73" i="16"/>
  <c r="E82" i="16"/>
  <c r="E13" i="16"/>
  <c r="E8" i="16"/>
  <c r="E29" i="16"/>
  <c r="E44" i="16"/>
  <c r="E22" i="16"/>
  <c r="E56" i="16"/>
  <c r="E58" i="16"/>
  <c r="E66" i="16"/>
  <c r="E26" i="16"/>
  <c r="E80" i="16"/>
  <c r="E64" i="16"/>
  <c r="E51" i="16"/>
  <c r="E84" i="16"/>
  <c r="E48" i="16"/>
  <c r="E67" i="16"/>
  <c r="E42" i="16"/>
  <c r="E23" i="16"/>
  <c r="E47" i="16"/>
</calcChain>
</file>

<file path=xl/sharedStrings.xml><?xml version="1.0" encoding="utf-8"?>
<sst xmlns="http://schemas.openxmlformats.org/spreadsheetml/2006/main" count="3847" uniqueCount="229">
  <si>
    <t>Mont Ste Marie</t>
  </si>
  <si>
    <t>Bib</t>
  </si>
  <si>
    <t>Club</t>
  </si>
  <si>
    <t>Position</t>
  </si>
  <si>
    <t>Points</t>
  </si>
  <si>
    <t>SG</t>
  </si>
  <si>
    <t>KK</t>
  </si>
  <si>
    <t xml:space="preserve">GS-1 </t>
  </si>
  <si>
    <t>GS-2</t>
  </si>
  <si>
    <t>SL-1</t>
  </si>
  <si>
    <t>SL-2</t>
  </si>
  <si>
    <t>Result</t>
  </si>
  <si>
    <t>Vincent  Karolanne</t>
  </si>
  <si>
    <t>DLS</t>
  </si>
  <si>
    <t>STSAV</t>
  </si>
  <si>
    <t>Laurier  Noemie</t>
  </si>
  <si>
    <t>MTGAR</t>
  </si>
  <si>
    <t>Martin  Marine</t>
  </si>
  <si>
    <t>ESTRI</t>
  </si>
  <si>
    <t>SUTTO</t>
  </si>
  <si>
    <t>Lambert  Mathilde</t>
  </si>
  <si>
    <t>VSC</t>
  </si>
  <si>
    <t>Marcoux  Catherine</t>
  </si>
  <si>
    <t>ORFOR</t>
  </si>
  <si>
    <t>Grenier  Lea</t>
  </si>
  <si>
    <t>SKIBE</t>
  </si>
  <si>
    <t>ADST</t>
  </si>
  <si>
    <t>Auger  Sarah</t>
  </si>
  <si>
    <t>BLANC</t>
  </si>
  <si>
    <t>Legault  Emmanuelle</t>
  </si>
  <si>
    <t>BROM</t>
  </si>
  <si>
    <t>Berkers  Martina</t>
  </si>
  <si>
    <t>OUTA</t>
  </si>
  <si>
    <t>MARIE</t>
  </si>
  <si>
    <t>Garant-Poirier  Clara</t>
  </si>
  <si>
    <t>ESTQC</t>
  </si>
  <si>
    <t>CASTR</t>
  </si>
  <si>
    <t>Dufour  Olivia</t>
  </si>
  <si>
    <t>MSA</t>
  </si>
  <si>
    <t>Beauvais-Bertrand  Alicia</t>
  </si>
  <si>
    <t>ABI</t>
  </si>
  <si>
    <t>VIDEO</t>
  </si>
  <si>
    <t>Wagner  Emma</t>
  </si>
  <si>
    <t>Boutin  Megane</t>
  </si>
  <si>
    <t>OLYM</t>
  </si>
  <si>
    <t>Fafard  Charlotte</t>
  </si>
  <si>
    <t>Bourcier  Gabrielle</t>
  </si>
  <si>
    <t>Bilodeau  Lili</t>
  </si>
  <si>
    <t>Baraer  Marion</t>
  </si>
  <si>
    <t>Moffette  Laurence</t>
  </si>
  <si>
    <t>Beauvais   Laura</t>
  </si>
  <si>
    <t>Dean  Jessica</t>
  </si>
  <si>
    <t>TREMB</t>
  </si>
  <si>
    <t>Nadeau  Laurie</t>
  </si>
  <si>
    <t>Piotte  Anais</t>
  </si>
  <si>
    <t>RESER</t>
  </si>
  <si>
    <t>Verreault  Camille</t>
  </si>
  <si>
    <t>STON</t>
  </si>
  <si>
    <t>Brown  Sarah</t>
  </si>
  <si>
    <t>Fortin  Maggie</t>
  </si>
  <si>
    <t>PINR</t>
  </si>
  <si>
    <t>Theberge  Marijane</t>
  </si>
  <si>
    <t>MSUD</t>
  </si>
  <si>
    <t>Dufour  Leonie</t>
  </si>
  <si>
    <t>SAGLA</t>
  </si>
  <si>
    <t>ESOUA</t>
  </si>
  <si>
    <t>Laperriere  Coralie</t>
  </si>
  <si>
    <t>Conrad  Hayley</t>
  </si>
  <si>
    <t>Ettedgui  Noa</t>
  </si>
  <si>
    <t>Fortin  Daphne</t>
  </si>
  <si>
    <t>Cormier  Cassandra</t>
  </si>
  <si>
    <t>Gregoire  Claudie</t>
  </si>
  <si>
    <t>ESCF</t>
  </si>
  <si>
    <t>Belanger  Audrey</t>
  </si>
  <si>
    <t>SAVAL</t>
  </si>
  <si>
    <t>Marchessault  Alice</t>
  </si>
  <si>
    <t>Chiasson  Roxanne</t>
  </si>
  <si>
    <t>Tremblay  Jade</t>
  </si>
  <si>
    <t>Gilfillan  Kaia</t>
  </si>
  <si>
    <t>VORL</t>
  </si>
  <si>
    <t>Beliveau  Stephanie</t>
  </si>
  <si>
    <t>EDEL</t>
  </si>
  <si>
    <t>Farah  Ella</t>
  </si>
  <si>
    <t>Rioux  Christine</t>
  </si>
  <si>
    <t>MATHI</t>
  </si>
  <si>
    <t>Ferry  Elizabeth</t>
  </si>
  <si>
    <t>Perreault  Catherine</t>
  </si>
  <si>
    <t>Kolking  Pippa</t>
  </si>
  <si>
    <t>Larin  Laurence</t>
  </si>
  <si>
    <t>Raymond  Alexandra</t>
  </si>
  <si>
    <t>Gallant  Gabrielle</t>
  </si>
  <si>
    <t>Lamontagne  Justine</t>
  </si>
  <si>
    <t>Faucher-Jabado  Ghina</t>
  </si>
  <si>
    <t>OWLS</t>
  </si>
  <si>
    <t>Belanger  Katleen</t>
  </si>
  <si>
    <t>Boutet  Marie</t>
  </si>
  <si>
    <t>Forget  Arianne</t>
  </si>
  <si>
    <t>Bergeron-Saucier  Alyssa</t>
  </si>
  <si>
    <t>Beauregard  Juliette</t>
  </si>
  <si>
    <t>Gill  Maxim</t>
  </si>
  <si>
    <t>MAUR</t>
  </si>
  <si>
    <t>Poirier  Florence</t>
  </si>
  <si>
    <t>Bourret  Ashley</t>
  </si>
  <si>
    <t>McKenzie  Chloe</t>
  </si>
  <si>
    <t>Hegetschweiler  Maya</t>
  </si>
  <si>
    <t>Tremblay  Elizabeth</t>
  </si>
  <si>
    <t>FORT</t>
  </si>
  <si>
    <t>Langlois  Emma</t>
  </si>
  <si>
    <t>Rilling  Anja</t>
  </si>
  <si>
    <t>Anderson  Grace</t>
  </si>
  <si>
    <t>Demers-Lafrance  Audrey</t>
  </si>
  <si>
    <t>Bernard  Emma</t>
  </si>
  <si>
    <t>Bourret  Mollie</t>
  </si>
  <si>
    <t>Marineau  Sandrine</t>
  </si>
  <si>
    <t>Alarie  Megane</t>
  </si>
  <si>
    <t>Bellavance  Clara G.</t>
  </si>
  <si>
    <t>Vail  Hannah</t>
  </si>
  <si>
    <t>Blackburn   Clara</t>
  </si>
  <si>
    <t>LVERT</t>
  </si>
  <si>
    <t>Drolet  Flavie</t>
  </si>
  <si>
    <t>Bonneville  Jade</t>
  </si>
  <si>
    <t>Vachon  Amelie</t>
  </si>
  <si>
    <t>Paquet  Florence</t>
  </si>
  <si>
    <t>St-Pierre  Ariane</t>
  </si>
  <si>
    <t>Heward  Charlotte</t>
  </si>
  <si>
    <t>Frederick  Nathan</t>
  </si>
  <si>
    <t>Thivierge  Charles Alexandre</t>
  </si>
  <si>
    <t>CASC</t>
  </si>
  <si>
    <t>Turcotte  Emile</t>
  </si>
  <si>
    <t>LaRicheliere  Justin</t>
  </si>
  <si>
    <t xml:space="preserve">Trudeau  Simon </t>
  </si>
  <si>
    <t>Lapointe  Christophe</t>
  </si>
  <si>
    <t>Lafond  Mathis</t>
  </si>
  <si>
    <t>CHANT</t>
  </si>
  <si>
    <t>Sullivan   Luke</t>
  </si>
  <si>
    <t>Piche  Gabriel</t>
  </si>
  <si>
    <t>Tremblay  Justin</t>
  </si>
  <si>
    <t>Roy  Simon-Olivier</t>
  </si>
  <si>
    <t>Desy  Edgar</t>
  </si>
  <si>
    <t>Trepanier  Philippe</t>
  </si>
  <si>
    <t>Berube  Francois</t>
  </si>
  <si>
    <t>Grenier  Nicolas</t>
  </si>
  <si>
    <t>Carriere  Etienne</t>
  </si>
  <si>
    <t>Benson  Joshua</t>
  </si>
  <si>
    <t>Scherrer  Thomas</t>
  </si>
  <si>
    <t>Peter  Noe</t>
  </si>
  <si>
    <t xml:space="preserve">Donohue  Charles  </t>
  </si>
  <si>
    <t>Brisebois  Hugo</t>
  </si>
  <si>
    <t>Labelle  Francois</t>
  </si>
  <si>
    <t>Mitchell  Sacha</t>
  </si>
  <si>
    <t>Marcoux  Maxime</t>
  </si>
  <si>
    <t>Blouin  Alexandre</t>
  </si>
  <si>
    <t>VALIN</t>
  </si>
  <si>
    <t>Maheux  Francois</t>
  </si>
  <si>
    <t>Guerard  Thomas</t>
  </si>
  <si>
    <t>Ryan  Charles-Emile</t>
  </si>
  <si>
    <t>Barakett  Charles Alexandre</t>
  </si>
  <si>
    <t>Bouchard  Gustave</t>
  </si>
  <si>
    <t>Fontaine  Thomas</t>
  </si>
  <si>
    <t>Lecompte  Christophe</t>
  </si>
  <si>
    <t>Earle  William</t>
  </si>
  <si>
    <t>Lewis  Gabriel</t>
  </si>
  <si>
    <t>Larue  Enrick B.</t>
  </si>
  <si>
    <t>Duhamel  Leandre</t>
  </si>
  <si>
    <t>Barabe  Alexis</t>
  </si>
  <si>
    <t>Binette  Elliot</t>
  </si>
  <si>
    <t>Audet  Sacha Eliott</t>
  </si>
  <si>
    <t>Beaudoin  Arnaud</t>
  </si>
  <si>
    <t>Charest  Antoine</t>
  </si>
  <si>
    <t>Beauvais-Bertrand  Thomas</t>
  </si>
  <si>
    <t>Derbyshire  Evan</t>
  </si>
  <si>
    <t>Gagnon  Antoine</t>
  </si>
  <si>
    <t>Goneau  Jacob</t>
  </si>
  <si>
    <t>Jean  Zachary</t>
  </si>
  <si>
    <t xml:space="preserve">Houde  Justin </t>
  </si>
  <si>
    <t>Turmel  Edouard</t>
  </si>
  <si>
    <t>Miles  Zachary</t>
  </si>
  <si>
    <t>Gagnon-Rousseau  Louis</t>
  </si>
  <si>
    <t>Dallaire  Arnaud</t>
  </si>
  <si>
    <t>Hebert  Mykael</t>
  </si>
  <si>
    <t>Chamberland  Philippe</t>
  </si>
  <si>
    <t>Rodier  Nicolas</t>
  </si>
  <si>
    <t>Higgs  Philip</t>
  </si>
  <si>
    <t>Malenfant  Antoine</t>
  </si>
  <si>
    <t>Verlaan  Terrence-Jaden</t>
  </si>
  <si>
    <t>Chouinard  Carl</t>
  </si>
  <si>
    <t>Legare  Victor</t>
  </si>
  <si>
    <t>Isbester  Malcolm</t>
  </si>
  <si>
    <t>Desrosiers  Charles</t>
  </si>
  <si>
    <t>Beyries  Emile</t>
  </si>
  <si>
    <t>Lebeau  Patrick</t>
  </si>
  <si>
    <t>Cytrynbaum  Benjamin</t>
  </si>
  <si>
    <t>Forget  Felix-Antoine</t>
  </si>
  <si>
    <t>Quirk  Rhode</t>
  </si>
  <si>
    <t>Bourdages  Jacob</t>
  </si>
  <si>
    <t>Macdonald  Callum</t>
  </si>
  <si>
    <t>Lanoue  Jekim</t>
  </si>
  <si>
    <t>EDOUA</t>
  </si>
  <si>
    <t>Latulippe  Louis</t>
  </si>
  <si>
    <t>Gomolka  Justin</t>
  </si>
  <si>
    <t>St-Hilaire  Olivier</t>
  </si>
  <si>
    <t>Giard-Gauthier  Thomas</t>
  </si>
  <si>
    <t>Laverdure  Antoine</t>
  </si>
  <si>
    <t>CLASSEMENT CUMULATIF INDIVIDUEL - MASCULIN</t>
  </si>
  <si>
    <t>Rang</t>
  </si>
  <si>
    <t>Nom Complet</t>
  </si>
  <si>
    <t>Cumulatif</t>
  </si>
  <si>
    <t>CLASSEMENT CUMULATIF INDIVIDUEL - FEMININE</t>
  </si>
  <si>
    <t>Région</t>
  </si>
  <si>
    <t>Super G - Feminine</t>
  </si>
  <si>
    <t>01-04 mars 2016</t>
  </si>
  <si>
    <t xml:space="preserve">Cumulatif </t>
  </si>
  <si>
    <t>Super G - Masculin</t>
  </si>
  <si>
    <t>Kombi - Feminine</t>
  </si>
  <si>
    <t>Kombi - Masculin</t>
  </si>
  <si>
    <t>DNS</t>
  </si>
  <si>
    <t>DSQ</t>
  </si>
  <si>
    <t>DNF</t>
  </si>
  <si>
    <t>CHAMPIONNAT PROVINCIAL U14 
BANQUE LAURENTIENNE</t>
  </si>
  <si>
    <t>Le classement est calculé en additionnant les trois meilleurs résultats cumulés des garçons et des filles</t>
  </si>
  <si>
    <t>Belliveau  Stephanie</t>
  </si>
  <si>
    <t>GS-1 - Feminine</t>
  </si>
  <si>
    <t>GS-1 - Masculin</t>
  </si>
  <si>
    <t>GS-2 - Feminine</t>
  </si>
  <si>
    <t>GS-2 - Masculin</t>
  </si>
  <si>
    <t>SL-1 - Feminine</t>
  </si>
  <si>
    <t>SL-1 - Masculin</t>
  </si>
  <si>
    <t>SL-2 - Feminine</t>
  </si>
  <si>
    <t>SL-2 - Masculin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</si>
</sst>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F3E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Font="1"/>
    <xf numFmtId="0" fontId="0" fillId="0" borderId="0" xfId="0" applyFont="1" applyAlignment="1">
      <alignment horizontal="left" vertical="center" indent="1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F3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28575</xdr:rowOff>
    </xdr:from>
    <xdr:to>
      <xdr:col>17</xdr:col>
      <xdr:colOff>525715</xdr:colOff>
      <xdr:row>1</xdr:row>
      <xdr:rowOff>139065</xdr:rowOff>
    </xdr:to>
    <xdr:grpSp>
      <xdr:nvGrpSpPr>
        <xdr:cNvPr id="11" name="Group 10"/>
        <xdr:cNvGrpSpPr/>
      </xdr:nvGrpSpPr>
      <xdr:grpSpPr>
        <a:xfrm>
          <a:off x="3528732" y="28575"/>
          <a:ext cx="8404571" cy="547519"/>
          <a:chOff x="3724275" y="63776"/>
          <a:chExt cx="8317165" cy="548640"/>
        </a:xfrm>
      </xdr:grpSpPr>
      <xdr:pic>
        <xdr:nvPicPr>
          <xdr:cNvPr id="12" name="Picture 11" descr="Banque Laurentienne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314790" y="63776"/>
            <a:ext cx="2743200" cy="548640"/>
          </a:xfrm>
          <a:prstGeom prst="rect">
            <a:avLst/>
          </a:prstGeom>
        </xdr:spPr>
      </xdr:pic>
      <xdr:pic>
        <xdr:nvPicPr>
          <xdr:cNvPr id="13" name="Picture 12" descr="MontSteMarie-logo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0791824" y="63776"/>
            <a:ext cx="1249616" cy="548640"/>
          </a:xfrm>
          <a:prstGeom prst="rect">
            <a:avLst/>
          </a:prstGeom>
        </xdr:spPr>
      </xdr:pic>
      <xdr:pic>
        <xdr:nvPicPr>
          <xdr:cNvPr id="14" name="Picture 13" descr="SQA-logo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3724275" y="63776"/>
            <a:ext cx="3271520" cy="54864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16151</xdr:rowOff>
    </xdr:from>
    <xdr:to>
      <xdr:col>17</xdr:col>
      <xdr:colOff>487615</xdr:colOff>
      <xdr:row>1</xdr:row>
      <xdr:rowOff>126641</xdr:rowOff>
    </xdr:to>
    <xdr:grpSp>
      <xdr:nvGrpSpPr>
        <xdr:cNvPr id="9" name="Group 8"/>
        <xdr:cNvGrpSpPr/>
      </xdr:nvGrpSpPr>
      <xdr:grpSpPr>
        <a:xfrm>
          <a:off x="3703544" y="16151"/>
          <a:ext cx="8404571" cy="547519"/>
          <a:chOff x="3724275" y="63776"/>
          <a:chExt cx="8317165" cy="548640"/>
        </a:xfrm>
      </xdr:grpSpPr>
      <xdr:pic>
        <xdr:nvPicPr>
          <xdr:cNvPr id="6" name="Picture 5" descr="Banque Laurentienne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314790" y="63776"/>
            <a:ext cx="2743200" cy="548640"/>
          </a:xfrm>
          <a:prstGeom prst="rect">
            <a:avLst/>
          </a:prstGeom>
        </xdr:spPr>
      </xdr:pic>
      <xdr:pic>
        <xdr:nvPicPr>
          <xdr:cNvPr id="7" name="Picture 6" descr="MontSteMarie-logo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0791824" y="63776"/>
            <a:ext cx="1249616" cy="548640"/>
          </a:xfrm>
          <a:prstGeom prst="rect">
            <a:avLst/>
          </a:prstGeom>
        </xdr:spPr>
      </xdr:pic>
      <xdr:pic>
        <xdr:nvPicPr>
          <xdr:cNvPr id="8" name="Picture 7" descr="SQA-logo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3724275" y="63776"/>
            <a:ext cx="3271520" cy="54864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16151</xdr:rowOff>
    </xdr:from>
    <xdr:to>
      <xdr:col>17</xdr:col>
      <xdr:colOff>487615</xdr:colOff>
      <xdr:row>1</xdr:row>
      <xdr:rowOff>126641</xdr:rowOff>
    </xdr:to>
    <xdr:grpSp>
      <xdr:nvGrpSpPr>
        <xdr:cNvPr id="5" name="Group 4"/>
        <xdr:cNvGrpSpPr/>
      </xdr:nvGrpSpPr>
      <xdr:grpSpPr>
        <a:xfrm>
          <a:off x="3864429" y="16151"/>
          <a:ext cx="8638293" cy="545919"/>
          <a:chOff x="3724275" y="63776"/>
          <a:chExt cx="8317165" cy="548640"/>
        </a:xfrm>
      </xdr:grpSpPr>
      <xdr:pic>
        <xdr:nvPicPr>
          <xdr:cNvPr id="6" name="Picture 5" descr="Banque Laurentienne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314790" y="63776"/>
            <a:ext cx="2743200" cy="548640"/>
          </a:xfrm>
          <a:prstGeom prst="rect">
            <a:avLst/>
          </a:prstGeom>
        </xdr:spPr>
      </xdr:pic>
      <xdr:pic>
        <xdr:nvPicPr>
          <xdr:cNvPr id="7" name="Picture 6" descr="MontSteMarie-logo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0791824" y="63776"/>
            <a:ext cx="1249616" cy="548640"/>
          </a:xfrm>
          <a:prstGeom prst="rect">
            <a:avLst/>
          </a:prstGeom>
        </xdr:spPr>
      </xdr:pic>
      <xdr:pic>
        <xdr:nvPicPr>
          <xdr:cNvPr id="8" name="Picture 7" descr="SQA-logo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3724275" y="63776"/>
            <a:ext cx="3271520" cy="5486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R84"/>
  <sheetViews>
    <sheetView tabSelected="1" zoomScale="85" zoomScaleNormal="85" workbookViewId="0">
      <pane xSplit="4" ySplit="6" topLeftCell="E7" activePane="bottomRight" state="frozen"/>
      <selection activeCell="J36" sqref="J36"/>
      <selection pane="topRight" activeCell="J36" sqref="J36"/>
      <selection pane="bottomLeft" activeCell="J36" sqref="J36"/>
      <selection pane="bottomRight" activeCell="P20" sqref="P20"/>
    </sheetView>
  </sheetViews>
  <sheetFormatPr defaultColWidth="9.140625" defaultRowHeight="15" x14ac:dyDescent="0.25"/>
  <cols>
    <col min="1" max="1" width="9.140625" style="6"/>
    <col min="2" max="2" width="23.7109375" style="7" bestFit="1" customWidth="1"/>
    <col min="3" max="4" width="9.140625" style="7"/>
    <col min="5" max="18" width="9.28515625" style="39" customWidth="1"/>
    <col min="19" max="16384" width="9.140625" style="7"/>
  </cols>
  <sheetData>
    <row r="1" spans="1:18" ht="35.1" customHeight="1" x14ac:dyDescent="0.25">
      <c r="A1" s="44" t="s">
        <v>218</v>
      </c>
      <c r="B1" s="44"/>
      <c r="C1" s="44"/>
      <c r="D1" s="44"/>
      <c r="E1" s="37"/>
    </row>
    <row r="2" spans="1:18" ht="15" customHeight="1" x14ac:dyDescent="0.25">
      <c r="A2" s="45" t="s">
        <v>0</v>
      </c>
      <c r="B2" s="45"/>
      <c r="C2" s="45"/>
      <c r="D2" s="45"/>
      <c r="E2" s="38"/>
      <c r="I2" s="34"/>
      <c r="J2" s="38"/>
      <c r="K2" s="38"/>
      <c r="L2" s="38"/>
      <c r="M2" s="38"/>
      <c r="N2" s="38"/>
      <c r="O2" s="38"/>
      <c r="P2" s="38"/>
      <c r="Q2" s="38"/>
      <c r="R2" s="38"/>
    </row>
    <row r="3" spans="1:18" x14ac:dyDescent="0.25">
      <c r="A3" s="45" t="s">
        <v>210</v>
      </c>
      <c r="B3" s="45"/>
      <c r="C3" s="45"/>
      <c r="D3" s="45"/>
      <c r="E3" s="45" t="s">
        <v>207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7.5" customHeight="1" x14ac:dyDescent="0.25">
      <c r="A4" s="11"/>
      <c r="B4" s="11"/>
      <c r="C4" s="11"/>
      <c r="D4" s="11"/>
      <c r="E4" s="38"/>
    </row>
    <row r="5" spans="1:18" ht="18.75" customHeight="1" x14ac:dyDescent="0.25">
      <c r="A5" s="46" t="s">
        <v>1</v>
      </c>
      <c r="B5" s="46" t="s">
        <v>205</v>
      </c>
      <c r="C5" s="46" t="s">
        <v>208</v>
      </c>
      <c r="D5" s="46" t="s">
        <v>2</v>
      </c>
      <c r="E5" s="48" t="s">
        <v>206</v>
      </c>
      <c r="F5" s="48"/>
      <c r="G5" s="49" t="s">
        <v>5</v>
      </c>
      <c r="H5" s="49"/>
      <c r="I5" s="48" t="s">
        <v>6</v>
      </c>
      <c r="J5" s="48"/>
      <c r="K5" s="49" t="s">
        <v>7</v>
      </c>
      <c r="L5" s="49"/>
      <c r="M5" s="48" t="s">
        <v>8</v>
      </c>
      <c r="N5" s="48"/>
      <c r="O5" s="49" t="s">
        <v>9</v>
      </c>
      <c r="P5" s="49"/>
      <c r="Q5" s="48" t="s">
        <v>10</v>
      </c>
      <c r="R5" s="48"/>
    </row>
    <row r="6" spans="1:18" s="13" customFormat="1" ht="18.75" customHeight="1" x14ac:dyDescent="0.25">
      <c r="A6" s="47"/>
      <c r="B6" s="47"/>
      <c r="C6" s="47"/>
      <c r="D6" s="47"/>
      <c r="E6" s="16" t="s">
        <v>204</v>
      </c>
      <c r="F6" s="16" t="s">
        <v>4</v>
      </c>
      <c r="G6" s="35" t="s">
        <v>204</v>
      </c>
      <c r="H6" s="35" t="s">
        <v>4</v>
      </c>
      <c r="I6" s="16" t="s">
        <v>204</v>
      </c>
      <c r="J6" s="16" t="s">
        <v>4</v>
      </c>
      <c r="K6" s="35" t="s">
        <v>204</v>
      </c>
      <c r="L6" s="35" t="s">
        <v>4</v>
      </c>
      <c r="M6" s="16" t="s">
        <v>204</v>
      </c>
      <c r="N6" s="16" t="s">
        <v>4</v>
      </c>
      <c r="O6" s="35" t="s">
        <v>204</v>
      </c>
      <c r="P6" s="35" t="s">
        <v>4</v>
      </c>
      <c r="Q6" s="16" t="s">
        <v>204</v>
      </c>
      <c r="R6" s="16" t="s">
        <v>4</v>
      </c>
    </row>
    <row r="7" spans="1:18" x14ac:dyDescent="0.25">
      <c r="A7" s="14">
        <v>25</v>
      </c>
      <c r="B7" s="15" t="s">
        <v>58</v>
      </c>
      <c r="C7" s="15" t="s">
        <v>13</v>
      </c>
      <c r="D7" s="15" t="s">
        <v>52</v>
      </c>
      <c r="E7" s="14">
        <f>RANK(F7,$F$7:$F$84,0)</f>
        <v>1</v>
      </c>
      <c r="F7" s="14">
        <f>H7+J7+L7+N7+P7+R7</f>
        <v>1950</v>
      </c>
      <c r="G7" s="36">
        <f>VLOOKUP($A7,'SG - F'!$A$6:$F$83,6,FALSE)</f>
        <v>3</v>
      </c>
      <c r="H7" s="36">
        <f>VLOOKUP(G7,Grille!$A$2:$B$84,2,FALSE)</f>
        <v>300</v>
      </c>
      <c r="I7" s="14">
        <f>VLOOKUP($A7,'KK - F'!$A$6:$F$83,6,FALSE)</f>
        <v>3</v>
      </c>
      <c r="J7" s="14">
        <f>VLOOKUP(I7,Grille!$A$2:$B$84,2,FALSE)</f>
        <v>300</v>
      </c>
      <c r="K7" s="36">
        <f>VLOOKUP($A7,'GS-1 - F'!$A$6:$F$83,6,FALSE)</f>
        <v>6</v>
      </c>
      <c r="L7" s="36">
        <f>VLOOKUP(K7,Grille!$A$2:$B$84,2,FALSE)</f>
        <v>200</v>
      </c>
      <c r="M7" s="14">
        <f>VLOOKUP($A7,'GS-2 - F'!$A$6:$F$83,6,FALSE)</f>
        <v>1</v>
      </c>
      <c r="N7" s="42">
        <f>VLOOKUP(M7,Grille!$A$2:$B$84,2,FALSE)</f>
        <v>500</v>
      </c>
      <c r="O7" s="36">
        <f>VLOOKUP($A7,'SL-1 - F'!$A$6:$F$83,6,FALSE)</f>
        <v>4</v>
      </c>
      <c r="P7" s="36">
        <f>VLOOKUP(O7,Grille!$A$2:$B$84,2,FALSE)</f>
        <v>250</v>
      </c>
      <c r="Q7" s="14">
        <f>VLOOKUP($A7,'SL-2 - F'!$A$6:$F$83,6,FALSE)</f>
        <v>2</v>
      </c>
      <c r="R7" s="14">
        <f>VLOOKUP(Q7,Grille!$A$2:$B$84,2,FALSE)</f>
        <v>400</v>
      </c>
    </row>
    <row r="8" spans="1:18" x14ac:dyDescent="0.25">
      <c r="A8" s="14">
        <v>69</v>
      </c>
      <c r="B8" s="15" t="s">
        <v>114</v>
      </c>
      <c r="C8" s="15" t="s">
        <v>13</v>
      </c>
      <c r="D8" s="15" t="s">
        <v>44</v>
      </c>
      <c r="E8" s="14">
        <f>RANK(F8,$F$7:$F$84,0)</f>
        <v>2</v>
      </c>
      <c r="F8" s="14">
        <f>H8+J8+L8+N8+P8+R8</f>
        <v>1800</v>
      </c>
      <c r="G8" s="36">
        <f>VLOOKUP($A8,'SG - F'!$A$6:$F$83,6,FALSE)</f>
        <v>7</v>
      </c>
      <c r="H8" s="36">
        <f>VLOOKUP(G8,Grille!$A$2:$B$84,2,FALSE)</f>
        <v>180</v>
      </c>
      <c r="I8" s="14">
        <f>VLOOKUP($A8,'KK - F'!$A$6:$F$83,6,FALSE)</f>
        <v>2</v>
      </c>
      <c r="J8" s="14">
        <f>VLOOKUP(I8,Grille!$A$2:$B$84,2,FALSE)</f>
        <v>400</v>
      </c>
      <c r="K8" s="36">
        <f>VLOOKUP($A8,'GS-1 - F'!$A$6:$F$83,6,FALSE)</f>
        <v>12</v>
      </c>
      <c r="L8" s="36">
        <v>110</v>
      </c>
      <c r="M8" s="14">
        <f>VLOOKUP($A8,'GS-2 - F'!$A$6:$F$83,6,FALSE)</f>
        <v>12</v>
      </c>
      <c r="N8" s="14">
        <v>110</v>
      </c>
      <c r="O8" s="36">
        <f>VLOOKUP($A8,'SL-1 - F'!$A$6:$F$83,6,FALSE)</f>
        <v>1</v>
      </c>
      <c r="P8" s="36">
        <f>VLOOKUP(O8,Grille!$A$2:$B$84,2,FALSE)</f>
        <v>500</v>
      </c>
      <c r="Q8" s="14">
        <f>VLOOKUP($A8,'SL-2 - F'!$A$6:$F$83,6,FALSE)</f>
        <v>1</v>
      </c>
      <c r="R8" s="14">
        <f>VLOOKUP(Q8,Grille!$A$2:$B$84,2,FALSE)</f>
        <v>500</v>
      </c>
    </row>
    <row r="9" spans="1:18" x14ac:dyDescent="0.25">
      <c r="A9" s="14">
        <v>53</v>
      </c>
      <c r="B9" s="15" t="s">
        <v>96</v>
      </c>
      <c r="C9" s="15" t="s">
        <v>13</v>
      </c>
      <c r="D9" s="15" t="s">
        <v>14</v>
      </c>
      <c r="E9" s="14">
        <f>RANK(F9,$F$7:$F$84,0)</f>
        <v>3</v>
      </c>
      <c r="F9" s="14">
        <f>H9+J9+L9+N9+P9+R9</f>
        <v>1630</v>
      </c>
      <c r="G9" s="36">
        <f>VLOOKUP($A9,'SG - F'!$A$6:$F$83,6,FALSE)</f>
        <v>2</v>
      </c>
      <c r="H9" s="36">
        <f>VLOOKUP(G9,Grille!$A$2:$B$84,2,FALSE)</f>
        <v>400</v>
      </c>
      <c r="I9" s="14">
        <f>VLOOKUP($A9,'KK - F'!$A$6:$F$83,6,FALSE)</f>
        <v>4</v>
      </c>
      <c r="J9" s="14">
        <f>VLOOKUP(I9,Grille!$A$2:$B$84,2,FALSE)</f>
        <v>250</v>
      </c>
      <c r="K9" s="36">
        <f>VLOOKUP($A9,'GS-1 - F'!$A$6:$F$83,6,FALSE)</f>
        <v>3</v>
      </c>
      <c r="L9" s="36">
        <v>300</v>
      </c>
      <c r="M9" s="14">
        <f>VLOOKUP($A9,'GS-2 - F'!$A$6:$F$83,6,FALSE)</f>
        <v>3</v>
      </c>
      <c r="N9" s="14">
        <v>300</v>
      </c>
      <c r="O9" s="36">
        <f>VLOOKUP($A9,'SL-1 - F'!$A$6:$F$83,6,FALSE)</f>
        <v>7</v>
      </c>
      <c r="P9" s="36">
        <f>VLOOKUP(O9,Grille!$A$2:$B$84,2,FALSE)</f>
        <v>180</v>
      </c>
      <c r="Q9" s="14">
        <f>VLOOKUP($A9,'SL-2 - F'!$A$6:$F$83,6,FALSE)</f>
        <v>6</v>
      </c>
      <c r="R9" s="14">
        <f>VLOOKUP(Q9,Grille!$A$2:$B$84,2,FALSE)</f>
        <v>200</v>
      </c>
    </row>
    <row r="10" spans="1:18" x14ac:dyDescent="0.25">
      <c r="A10" s="14">
        <v>4</v>
      </c>
      <c r="B10" s="15" t="s">
        <v>20</v>
      </c>
      <c r="C10" s="15" t="s">
        <v>13</v>
      </c>
      <c r="D10" s="15" t="s">
        <v>21</v>
      </c>
      <c r="E10" s="14">
        <f>RANK(F10,$F$7:$F$84,0)</f>
        <v>4</v>
      </c>
      <c r="F10" s="14">
        <f>H10+J10+L10+N10+P10+R10</f>
        <v>1360</v>
      </c>
      <c r="G10" s="36">
        <f>VLOOKUP($A10,'SG - F'!$A$6:$F$83,6,FALSE)</f>
        <v>1</v>
      </c>
      <c r="H10" s="36">
        <f>VLOOKUP(G10,Grille!$A$2:$B$84,2,FALSE)</f>
        <v>500</v>
      </c>
      <c r="I10" s="14">
        <f>VLOOKUP($A10,'KK - F'!$A$6:$F$83,6,FALSE)</f>
        <v>10</v>
      </c>
      <c r="J10" s="14">
        <f>VLOOKUP(I10,Grille!$A$2:$B$84,2,FALSE)</f>
        <v>130</v>
      </c>
      <c r="K10" s="36" t="str">
        <f>VLOOKUP($A10,'GS-1 - F'!$A$6:$F$83,6,FALSE)</f>
        <v>DNF</v>
      </c>
      <c r="L10" s="36">
        <v>0</v>
      </c>
      <c r="M10" s="14">
        <f>VLOOKUP($A10,'GS-2 - F'!$A$6:$F$83,6,FALSE)</f>
        <v>10</v>
      </c>
      <c r="N10" s="14">
        <v>130</v>
      </c>
      <c r="O10" s="36">
        <f>VLOOKUP($A10,'SL-1 - F'!$A$6:$F$83,6,FALSE)</f>
        <v>3</v>
      </c>
      <c r="P10" s="36">
        <f>VLOOKUP(O10,Grille!$A$2:$B$84,2,FALSE)</f>
        <v>300</v>
      </c>
      <c r="Q10" s="14">
        <f>VLOOKUP($A10,'SL-2 - F'!$A$6:$F$83,6,FALSE)</f>
        <v>3</v>
      </c>
      <c r="R10" s="14">
        <f>VLOOKUP(Q10,Grille!$A$2:$B$84,2,FALSE)</f>
        <v>300</v>
      </c>
    </row>
    <row r="11" spans="1:18" x14ac:dyDescent="0.25">
      <c r="A11" s="14">
        <v>74</v>
      </c>
      <c r="B11" s="15" t="s">
        <v>120</v>
      </c>
      <c r="C11" s="15" t="s">
        <v>13</v>
      </c>
      <c r="D11" s="15" t="s">
        <v>14</v>
      </c>
      <c r="E11" s="14">
        <f>RANK(F11,$F$7:$F$84,0)</f>
        <v>5</v>
      </c>
      <c r="F11" s="14">
        <f>H11+J11+L11+N11+P11+R11</f>
        <v>1170</v>
      </c>
      <c r="G11" s="36">
        <f>VLOOKUP($A11,'SG - F'!$A$6:$F$83,6,FALSE)</f>
        <v>9</v>
      </c>
      <c r="H11" s="36">
        <f>VLOOKUP(G11,Grille!$A$2:$B$84,2,FALSE)</f>
        <v>145</v>
      </c>
      <c r="I11" s="14" t="str">
        <f>VLOOKUP($A11,'KK - F'!$A$6:$F$83,6,FALSE)</f>
        <v>DSQ</v>
      </c>
      <c r="J11" s="14">
        <f>VLOOKUP(I11,Grille!$A$2:$B$84,2,FALSE)</f>
        <v>0</v>
      </c>
      <c r="K11" s="36">
        <f>VLOOKUP($A11,'GS-1 - F'!$A$6:$F$83,6,FALSE)</f>
        <v>2</v>
      </c>
      <c r="L11" s="36">
        <v>400</v>
      </c>
      <c r="M11" s="14">
        <f>VLOOKUP($A11,'GS-2 - F'!$A$6:$F$83,6,FALSE)</f>
        <v>5</v>
      </c>
      <c r="N11" s="14">
        <v>225</v>
      </c>
      <c r="O11" s="36">
        <f>VLOOKUP($A11,'SL-1 - F'!$A$6:$F$83,6,FALSE)</f>
        <v>2</v>
      </c>
      <c r="P11" s="36">
        <f>VLOOKUP(O11,Grille!$A$2:$B$84,2,FALSE)</f>
        <v>400</v>
      </c>
      <c r="Q11" s="14" t="str">
        <f>VLOOKUP($A11,'SL-2 - F'!$A$6:$F$83,6,FALSE)</f>
        <v>DNF</v>
      </c>
      <c r="R11" s="14">
        <f>VLOOKUP(Q11,Grille!$A$2:$B$84,2,FALSE)</f>
        <v>0</v>
      </c>
    </row>
    <row r="12" spans="1:18" x14ac:dyDescent="0.25">
      <c r="A12" s="14">
        <v>14</v>
      </c>
      <c r="B12" s="15" t="s">
        <v>43</v>
      </c>
      <c r="C12" s="15" t="s">
        <v>13</v>
      </c>
      <c r="D12" s="15" t="s">
        <v>44</v>
      </c>
      <c r="E12" s="14">
        <f>RANK(F12,$F$7:$F$84,0)</f>
        <v>6</v>
      </c>
      <c r="F12" s="14">
        <f>H12+J12+L12+N12+P12+R12</f>
        <v>1145</v>
      </c>
      <c r="G12" s="36">
        <f>VLOOKUP($A12,'SG - F'!$A$6:$F$83,6,FALSE)</f>
        <v>8</v>
      </c>
      <c r="H12" s="36">
        <f>VLOOKUP(G12,Grille!$A$2:$B$84,2,FALSE)</f>
        <v>160</v>
      </c>
      <c r="I12" s="14">
        <f>VLOOKUP($A12,'KK - F'!$A$6:$F$83,6,FALSE)</f>
        <v>11</v>
      </c>
      <c r="J12" s="14">
        <f>VLOOKUP(I12,Grille!$A$2:$B$84,2,FALSE)</f>
        <v>120</v>
      </c>
      <c r="K12" s="36">
        <f>VLOOKUP($A12,'GS-1 - F'!$A$6:$F$83,6,FALSE)</f>
        <v>8</v>
      </c>
      <c r="L12" s="36">
        <v>160</v>
      </c>
      <c r="M12" s="14">
        <f>VLOOKUP($A12,'GS-2 - F'!$A$6:$F$83,6,FALSE)</f>
        <v>2</v>
      </c>
      <c r="N12" s="14">
        <v>400</v>
      </c>
      <c r="O12" s="36">
        <f>VLOOKUP($A12,'SL-1 - F'!$A$6:$F$83,6,FALSE)</f>
        <v>9</v>
      </c>
      <c r="P12" s="36">
        <f>VLOOKUP(O12,Grille!$A$2:$B$84,2,FALSE)</f>
        <v>145</v>
      </c>
      <c r="Q12" s="14">
        <f>VLOOKUP($A12,'SL-2 - F'!$A$6:$F$83,6,FALSE)</f>
        <v>8</v>
      </c>
      <c r="R12" s="14">
        <f>VLOOKUP(Q12,Grille!$A$2:$B$84,2,FALSE)</f>
        <v>160</v>
      </c>
    </row>
    <row r="13" spans="1:18" x14ac:dyDescent="0.25">
      <c r="A13" s="14">
        <v>49</v>
      </c>
      <c r="B13" s="15" t="s">
        <v>91</v>
      </c>
      <c r="C13" s="15" t="s">
        <v>25</v>
      </c>
      <c r="D13" s="15" t="s">
        <v>38</v>
      </c>
      <c r="E13" s="14">
        <f>RANK(F13,$F$7:$F$84,0)</f>
        <v>7</v>
      </c>
      <c r="F13" s="14">
        <f>H13+J13+L13+N13+P13+R13</f>
        <v>1095</v>
      </c>
      <c r="G13" s="36">
        <f>VLOOKUP($A13,'SG - F'!$A$6:$F$83,6,FALSE)</f>
        <v>14</v>
      </c>
      <c r="H13" s="36">
        <f>VLOOKUP(G13,Grille!$A$2:$B$84,2,FALSE)</f>
        <v>90</v>
      </c>
      <c r="I13" s="14">
        <f>VLOOKUP($A13,'KK - F'!$A$6:$F$83,6,FALSE)</f>
        <v>1</v>
      </c>
      <c r="J13" s="14">
        <f>VLOOKUP(I13,Grille!$A$2:$B$84,2,FALSE)</f>
        <v>500</v>
      </c>
      <c r="K13" s="36">
        <f>VLOOKUP($A13,'GS-1 - F'!$A$6:$F$83,6,FALSE)</f>
        <v>16</v>
      </c>
      <c r="L13" s="36">
        <v>75</v>
      </c>
      <c r="M13" s="14">
        <f>VLOOKUP($A13,'GS-2 - F'!$A$6:$F$83,6,FALSE)</f>
        <v>7</v>
      </c>
      <c r="N13" s="14">
        <v>180</v>
      </c>
      <c r="O13" s="36" t="str">
        <f>VLOOKUP($A13,'SL-1 - F'!$A$6:$F$83,6,FALSE)</f>
        <v>DNF</v>
      </c>
      <c r="P13" s="36">
        <f>VLOOKUP(O13,Grille!$A$2:$B$84,2,FALSE)</f>
        <v>0</v>
      </c>
      <c r="Q13" s="14">
        <f>VLOOKUP($A13,'SL-2 - F'!$A$6:$F$83,6,FALSE)</f>
        <v>4</v>
      </c>
      <c r="R13" s="14">
        <f>VLOOKUP(Q13,Grille!$A$2:$B$84,2,FALSE)</f>
        <v>250</v>
      </c>
    </row>
    <row r="14" spans="1:18" x14ac:dyDescent="0.25">
      <c r="A14" s="14">
        <v>10</v>
      </c>
      <c r="B14" s="15" t="s">
        <v>34</v>
      </c>
      <c r="C14" s="15" t="s">
        <v>35</v>
      </c>
      <c r="D14" s="15" t="s">
        <v>36</v>
      </c>
      <c r="E14" s="14">
        <f>RANK(F14,$F$7:$F$84,0)</f>
        <v>8</v>
      </c>
      <c r="F14" s="14">
        <f>H14+J14+L14+N14+P14+R14</f>
        <v>1084</v>
      </c>
      <c r="G14" s="36">
        <f>VLOOKUP($A14,'SG - F'!$A$6:$F$83,6,FALSE)</f>
        <v>18</v>
      </c>
      <c r="H14" s="36">
        <f>VLOOKUP(G14,Grille!$A$2:$B$84,2,FALSE)</f>
        <v>65</v>
      </c>
      <c r="I14" s="14">
        <f>VLOOKUP($A14,'KK - F'!$A$6:$F$83,6,FALSE)</f>
        <v>23</v>
      </c>
      <c r="J14" s="14">
        <f>VLOOKUP(I14,Grille!$A$2:$B$84,2,FALSE)</f>
        <v>44</v>
      </c>
      <c r="K14" s="36">
        <f>VLOOKUP($A14,'GS-1 - F'!$A$6:$F$83,6,FALSE)</f>
        <v>1</v>
      </c>
      <c r="L14" s="36">
        <v>500</v>
      </c>
      <c r="M14" s="14">
        <f>VLOOKUP($A14,'GS-2 - F'!$A$6:$F$83,6,FALSE)</f>
        <v>4</v>
      </c>
      <c r="N14" s="14">
        <v>250</v>
      </c>
      <c r="O14" s="36">
        <f>VLOOKUP($A14,'SL-1 - F'!$A$6:$F$83,6,FALSE)</f>
        <v>5</v>
      </c>
      <c r="P14" s="36">
        <f>VLOOKUP(O14,Grille!$A$2:$B$84,2,FALSE)</f>
        <v>225</v>
      </c>
      <c r="Q14" s="14" t="str">
        <f>VLOOKUP($A14,'SL-2 - F'!$A$6:$F$83,6,FALSE)</f>
        <v>DNF</v>
      </c>
      <c r="R14" s="14">
        <f>VLOOKUP(Q14,Grille!$A$2:$B$84,2,FALSE)</f>
        <v>0</v>
      </c>
    </row>
    <row r="15" spans="1:18" x14ac:dyDescent="0.25">
      <c r="A15" s="14">
        <v>54</v>
      </c>
      <c r="B15" s="15" t="s">
        <v>97</v>
      </c>
      <c r="C15" s="15" t="s">
        <v>13</v>
      </c>
      <c r="D15" s="15" t="s">
        <v>44</v>
      </c>
      <c r="E15" s="14">
        <f>RANK(F15,$F$7:$F$84,0)</f>
        <v>9</v>
      </c>
      <c r="F15" s="14">
        <f>H15+J15+L15+N15+P15+R15</f>
        <v>935</v>
      </c>
      <c r="G15" s="36">
        <f>VLOOKUP($A15,'SG - F'!$A$6:$F$83,6,FALSE)</f>
        <v>4</v>
      </c>
      <c r="H15" s="36">
        <f>VLOOKUP(G15,Grille!$A$2:$B$84,2,FALSE)</f>
        <v>250</v>
      </c>
      <c r="I15" s="14">
        <f>VLOOKUP($A15,'KK - F'!$A$6:$F$83,6,FALSE)</f>
        <v>7</v>
      </c>
      <c r="J15" s="14">
        <f>VLOOKUP(I15,Grille!$A$2:$B$84,2,FALSE)</f>
        <v>180</v>
      </c>
      <c r="K15" s="36">
        <f>VLOOKUP($A15,'GS-1 - F'!$A$6:$F$83,6,FALSE)</f>
        <v>7</v>
      </c>
      <c r="L15" s="36">
        <v>180</v>
      </c>
      <c r="M15" s="14">
        <f>VLOOKUP($A15,'GS-2 - F'!$A$6:$F$83,6,FALSE)</f>
        <v>14</v>
      </c>
      <c r="N15" s="14">
        <v>90</v>
      </c>
      <c r="O15" s="36">
        <f>VLOOKUP($A15,'SL-1 - F'!$A$6:$F$83,6,FALSE)</f>
        <v>8</v>
      </c>
      <c r="P15" s="36">
        <f>VLOOKUP(O15,Grille!$A$2:$B$84,2,FALSE)</f>
        <v>160</v>
      </c>
      <c r="Q15" s="14">
        <f>VLOOKUP($A15,'SL-2 - F'!$A$6:$F$83,6,FALSE)</f>
        <v>16</v>
      </c>
      <c r="R15" s="14">
        <f>VLOOKUP(Q15,Grille!$A$2:$B$84,2,FALSE)</f>
        <v>75</v>
      </c>
    </row>
    <row r="16" spans="1:18" x14ac:dyDescent="0.25">
      <c r="A16" s="14">
        <v>73</v>
      </c>
      <c r="B16" s="15" t="s">
        <v>119</v>
      </c>
      <c r="C16" s="15" t="s">
        <v>13</v>
      </c>
      <c r="D16" s="15" t="s">
        <v>14</v>
      </c>
      <c r="E16" s="14">
        <f>RANK(F16,$F$7:$F$84,0)</f>
        <v>10</v>
      </c>
      <c r="F16" s="14">
        <f>H16+J16+L16+N16+P16+R16</f>
        <v>845</v>
      </c>
      <c r="G16" s="36">
        <f>VLOOKUP($A16,'SG - F'!$A$6:$F$83,6,FALSE)</f>
        <v>10</v>
      </c>
      <c r="H16" s="36">
        <f>VLOOKUP(G16,Grille!$A$2:$B$84,2,FALSE)</f>
        <v>130</v>
      </c>
      <c r="I16" s="14">
        <f>VLOOKUP($A16,'KK - F'!$A$6:$F$83,6,FALSE)</f>
        <v>5</v>
      </c>
      <c r="J16" s="14">
        <f>VLOOKUP(I16,Grille!$A$2:$B$84,2,FALSE)</f>
        <v>225</v>
      </c>
      <c r="K16" s="36">
        <f>VLOOKUP($A16,'GS-1 - F'!$A$6:$F$83,6,FALSE)</f>
        <v>5</v>
      </c>
      <c r="L16" s="36">
        <v>225</v>
      </c>
      <c r="M16" s="14" t="str">
        <f>VLOOKUP($A16,'GS-2 - F'!$A$6:$F$83,6,FALSE)</f>
        <v>DSQ</v>
      </c>
      <c r="N16" s="14">
        <v>0</v>
      </c>
      <c r="O16" s="36">
        <f>VLOOKUP($A16,'SL-1 - F'!$A$6:$F$83,6,FALSE)</f>
        <v>11</v>
      </c>
      <c r="P16" s="36">
        <f>VLOOKUP(O16,Grille!$A$2:$B$84,2,FALSE)</f>
        <v>120</v>
      </c>
      <c r="Q16" s="14">
        <f>VLOOKUP($A16,'SL-2 - F'!$A$6:$F$83,6,FALSE)</f>
        <v>9</v>
      </c>
      <c r="R16" s="14">
        <f>VLOOKUP(Q16,Grille!$A$2:$B$84,2,FALSE)</f>
        <v>145</v>
      </c>
    </row>
    <row r="17" spans="1:18" x14ac:dyDescent="0.25">
      <c r="A17" s="14">
        <v>76</v>
      </c>
      <c r="B17" s="15" t="s">
        <v>122</v>
      </c>
      <c r="C17" s="15" t="s">
        <v>25</v>
      </c>
      <c r="D17" s="15" t="s">
        <v>57</v>
      </c>
      <c r="E17" s="14">
        <f>RANK(F17,$F$7:$F$84,0)</f>
        <v>11</v>
      </c>
      <c r="F17" s="14">
        <f>H17+J17+L17+N17+P17+R17</f>
        <v>835</v>
      </c>
      <c r="G17" s="36">
        <f>VLOOKUP($A17,'SG - F'!$A$6:$F$83,6,FALSE)</f>
        <v>5</v>
      </c>
      <c r="H17" s="36">
        <f>VLOOKUP(G17,Grille!$A$2:$B$84,2,FALSE)</f>
        <v>225</v>
      </c>
      <c r="I17" s="14" t="str">
        <f>VLOOKUP($A17,'KK - F'!$A$6:$F$83,6,FALSE)</f>
        <v>DSQ</v>
      </c>
      <c r="J17" s="14">
        <f>VLOOKUP(I17,Grille!$A$2:$B$84,2,FALSE)</f>
        <v>0</v>
      </c>
      <c r="K17" s="36">
        <f>VLOOKUP($A17,'GS-1 - F'!$A$6:$F$83,6,FALSE)</f>
        <v>4</v>
      </c>
      <c r="L17" s="36">
        <v>250</v>
      </c>
      <c r="M17" s="14">
        <f>VLOOKUP($A17,'GS-2 - F'!$A$6:$F$83,6,FALSE)</f>
        <v>8</v>
      </c>
      <c r="N17" s="14">
        <v>160</v>
      </c>
      <c r="O17" s="36">
        <f>VLOOKUP($A17,'SL-1 - F'!$A$6:$F$83,6,FALSE)</f>
        <v>12</v>
      </c>
      <c r="P17" s="36">
        <f>VLOOKUP(O17,Grille!$A$2:$B$84,2,FALSE)</f>
        <v>110</v>
      </c>
      <c r="Q17" s="14">
        <f>VLOOKUP($A17,'SL-2 - F'!$A$6:$F$83,6,FALSE)</f>
        <v>14</v>
      </c>
      <c r="R17" s="14">
        <f>VLOOKUP(Q17,Grille!$A$2:$B$84,2,FALSE)</f>
        <v>90</v>
      </c>
    </row>
    <row r="18" spans="1:18" x14ac:dyDescent="0.25">
      <c r="A18" s="14">
        <v>2</v>
      </c>
      <c r="B18" s="15" t="s">
        <v>15</v>
      </c>
      <c r="C18" s="15" t="s">
        <v>13</v>
      </c>
      <c r="D18" s="15" t="s">
        <v>16</v>
      </c>
      <c r="E18" s="14">
        <f>RANK(F18,$F$7:$F$84,0)</f>
        <v>12</v>
      </c>
      <c r="F18" s="14">
        <f>H18+J18+L18+N18+P18+R18</f>
        <v>685</v>
      </c>
      <c r="G18" s="36">
        <f>VLOOKUP($A18,'SG - F'!$A$6:$F$83,6,FALSE)</f>
        <v>6</v>
      </c>
      <c r="H18" s="36">
        <f>VLOOKUP(G18,Grille!$A$2:$B$84,2,FALSE)</f>
        <v>200</v>
      </c>
      <c r="I18" s="14" t="str">
        <f>VLOOKUP($A18,'KK - F'!$A$6:$F$83,6,FALSE)</f>
        <v>DSQ</v>
      </c>
      <c r="J18" s="14">
        <f>VLOOKUP(I18,Grille!$A$2:$B$84,2,FALSE)</f>
        <v>0</v>
      </c>
      <c r="K18" s="36">
        <f>VLOOKUP($A18,'GS-1 - F'!$A$6:$F$83,6,FALSE)</f>
        <v>10</v>
      </c>
      <c r="L18" s="36">
        <v>130</v>
      </c>
      <c r="M18" s="14">
        <f>VLOOKUP($A18,'GS-2 - F'!$A$6:$F$83,6,FALSE)</f>
        <v>16</v>
      </c>
      <c r="N18" s="14">
        <v>75</v>
      </c>
      <c r="O18" s="36">
        <f>VLOOKUP($A18,'SL-1 - F'!$A$6:$F$83,6,FALSE)</f>
        <v>13</v>
      </c>
      <c r="P18" s="36">
        <f>VLOOKUP(O18,Grille!$A$2:$B$84,2,FALSE)</f>
        <v>100</v>
      </c>
      <c r="Q18" s="14">
        <f>VLOOKUP($A18,'SL-2 - F'!$A$6:$F$83,6,FALSE)</f>
        <v>7</v>
      </c>
      <c r="R18" s="14">
        <f>VLOOKUP(Q18,Grille!$A$2:$B$84,2,FALSE)</f>
        <v>180</v>
      </c>
    </row>
    <row r="19" spans="1:18" x14ac:dyDescent="0.25">
      <c r="A19" s="14">
        <v>64</v>
      </c>
      <c r="B19" s="15" t="s">
        <v>109</v>
      </c>
      <c r="C19" s="15" t="s">
        <v>13</v>
      </c>
      <c r="D19" s="15" t="s">
        <v>52</v>
      </c>
      <c r="E19" s="14">
        <f>RANK(F19,$F$7:$F$84,0)</f>
        <v>13</v>
      </c>
      <c r="F19" s="14">
        <f>H19+J19+L19+N19+P19+R19</f>
        <v>679</v>
      </c>
      <c r="G19" s="36">
        <f>VLOOKUP($A19,'SG - F'!$A$6:$F$83,6,FALSE)</f>
        <v>23</v>
      </c>
      <c r="H19" s="36">
        <f>VLOOKUP(G19,Grille!$A$2:$B$84,2,FALSE)</f>
        <v>44</v>
      </c>
      <c r="I19" s="14">
        <f>VLOOKUP($A19,'KK - F'!$A$6:$F$83,6,FALSE)</f>
        <v>60</v>
      </c>
      <c r="J19" s="14">
        <f>VLOOKUP(I19,Grille!$A$2:$B$84,2,FALSE)</f>
        <v>0</v>
      </c>
      <c r="K19" s="36">
        <f>VLOOKUP($A19,'GS-1 - F'!$A$6:$F$83,6,FALSE)</f>
        <v>9</v>
      </c>
      <c r="L19" s="36">
        <v>145</v>
      </c>
      <c r="M19" s="14">
        <f>VLOOKUP($A19,'GS-2 - F'!$A$6:$F$83,6,FALSE)</f>
        <v>18</v>
      </c>
      <c r="N19" s="14">
        <v>65</v>
      </c>
      <c r="O19" s="36">
        <f>VLOOKUP($A19,'SL-1 - F'!$A$6:$F$83,6,FALSE)</f>
        <v>6</v>
      </c>
      <c r="P19" s="36">
        <f>VLOOKUP(O19,Grille!$A$2:$B$84,2,FALSE)</f>
        <v>200</v>
      </c>
      <c r="Q19" s="14">
        <f>VLOOKUP($A19,'SL-2 - F'!$A$6:$F$83,6,FALSE)</f>
        <v>5</v>
      </c>
      <c r="R19" s="14">
        <f>VLOOKUP(Q19,Grille!$A$2:$B$84,2,FALSE)</f>
        <v>225</v>
      </c>
    </row>
    <row r="20" spans="1:18" x14ac:dyDescent="0.25">
      <c r="A20" s="14">
        <v>30</v>
      </c>
      <c r="B20" s="15" t="s">
        <v>67</v>
      </c>
      <c r="C20" s="15" t="s">
        <v>32</v>
      </c>
      <c r="D20" s="15" t="s">
        <v>33</v>
      </c>
      <c r="E20" s="14">
        <f>RANK(F20,$F$7:$F$84,0)</f>
        <v>14</v>
      </c>
      <c r="F20" s="14">
        <f>H20+J20+L20+N20+P20+R20</f>
        <v>635</v>
      </c>
      <c r="G20" s="36">
        <f>VLOOKUP($A20,'SG - F'!$A$6:$F$83,6,FALSE)</f>
        <v>11</v>
      </c>
      <c r="H20" s="36">
        <f>VLOOKUP(G20,Grille!$A$2:$B$84,2,FALSE)</f>
        <v>120</v>
      </c>
      <c r="I20" s="14">
        <f>VLOOKUP($A20,'KK - F'!$A$6:$F$83,6,FALSE)</f>
        <v>15</v>
      </c>
      <c r="J20" s="14">
        <f>VLOOKUP(I20,Grille!$A$2:$B$84,2,FALSE)</f>
        <v>80</v>
      </c>
      <c r="K20" s="36">
        <f>VLOOKUP($A20,'GS-1 - F'!$A$6:$F$83,6,FALSE)</f>
        <v>19</v>
      </c>
      <c r="L20" s="36">
        <v>60</v>
      </c>
      <c r="M20" s="14">
        <f>VLOOKUP($A20,'GS-2 - F'!$A$6:$F$83,6,FALSE)</f>
        <v>9</v>
      </c>
      <c r="N20" s="14">
        <v>145</v>
      </c>
      <c r="O20" s="36">
        <f>VLOOKUP($A20,'SL-1 - F'!$A$6:$F$83,6,FALSE)</f>
        <v>10</v>
      </c>
      <c r="P20" s="36">
        <f>VLOOKUP(O20,Grille!$A$2:$B$84,2,FALSE)</f>
        <v>130</v>
      </c>
      <c r="Q20" s="14">
        <f>VLOOKUP($A20,'SL-2 - F'!$A$6:$F$83,6,FALSE)</f>
        <v>13</v>
      </c>
      <c r="R20" s="14">
        <f>VLOOKUP(Q20,Grille!$A$2:$B$84,2,FALSE)</f>
        <v>100</v>
      </c>
    </row>
    <row r="21" spans="1:18" x14ac:dyDescent="0.25">
      <c r="A21" s="14">
        <v>31</v>
      </c>
      <c r="B21" s="15" t="s">
        <v>68</v>
      </c>
      <c r="C21" s="15" t="s">
        <v>13</v>
      </c>
      <c r="D21" s="15" t="s">
        <v>52</v>
      </c>
      <c r="E21" s="14">
        <f>RANK(F21,$F$7:$F$84,0)</f>
        <v>15</v>
      </c>
      <c r="F21" s="14">
        <f>H21+J21+L21+N21+P21+R21</f>
        <v>472</v>
      </c>
      <c r="G21" s="36">
        <f>VLOOKUP($A21,'SG - F'!$A$6:$F$83,6,FALSE)</f>
        <v>27</v>
      </c>
      <c r="H21" s="36">
        <f>VLOOKUP(G21,Grille!$A$2:$B$84,2,FALSE)</f>
        <v>34</v>
      </c>
      <c r="I21" s="14">
        <f>VLOOKUP($A21,'KK - F'!$A$6:$F$83,6,FALSE)</f>
        <v>14</v>
      </c>
      <c r="J21" s="14">
        <f>VLOOKUP(I21,Grille!$A$2:$B$84,2,FALSE)</f>
        <v>90</v>
      </c>
      <c r="K21" s="36">
        <f>VLOOKUP($A21,'GS-1 - F'!$A$6:$F$83,6,FALSE)</f>
        <v>13</v>
      </c>
      <c r="L21" s="36">
        <v>100</v>
      </c>
      <c r="M21" s="14">
        <f>VLOOKUP($A21,'GS-2 - F'!$A$6:$F$83,6,FALSE)</f>
        <v>6</v>
      </c>
      <c r="N21" s="14">
        <v>200</v>
      </c>
      <c r="O21" s="36">
        <f>VLOOKUP($A21,'SL-1 - F'!$A$6:$F$83,6,FALSE)</f>
        <v>27</v>
      </c>
      <c r="P21" s="36">
        <f>VLOOKUP(O21,Grille!$A$2:$B$84,2,FALSE)</f>
        <v>34</v>
      </c>
      <c r="Q21" s="14">
        <f>VLOOKUP($A21,'SL-2 - F'!$A$6:$F$83,6,FALSE)</f>
        <v>46</v>
      </c>
      <c r="R21" s="14">
        <f>VLOOKUP(Q21,Grille!$A$2:$B$84,2,FALSE)</f>
        <v>14</v>
      </c>
    </row>
    <row r="22" spans="1:18" x14ac:dyDescent="0.25">
      <c r="A22" s="14">
        <v>29</v>
      </c>
      <c r="B22" s="15" t="s">
        <v>66</v>
      </c>
      <c r="C22" s="15" t="s">
        <v>13</v>
      </c>
      <c r="D22" s="15" t="s">
        <v>14</v>
      </c>
      <c r="E22" s="14">
        <f>RANK(F22,$F$7:$F$84,0)</f>
        <v>16</v>
      </c>
      <c r="F22" s="14">
        <f>H22+J22+L22+N22+P22+R22</f>
        <v>456</v>
      </c>
      <c r="G22" s="36">
        <f>VLOOKUP($A22,'SG - F'!$A$6:$F$83,6,FALSE)</f>
        <v>35</v>
      </c>
      <c r="H22" s="36">
        <f>VLOOKUP(G22,Grille!$A$2:$B$84,2,FALSE)</f>
        <v>25</v>
      </c>
      <c r="I22" s="14">
        <f>VLOOKUP($A22,'KK - F'!$A$6:$F$83,6,FALSE)</f>
        <v>13</v>
      </c>
      <c r="J22" s="14">
        <f>VLOOKUP(I22,Grille!$A$2:$B$84,2,FALSE)</f>
        <v>100</v>
      </c>
      <c r="K22" s="36">
        <f>VLOOKUP($A22,'GS-1 - F'!$A$6:$F$83,6,FALSE)</f>
        <v>18</v>
      </c>
      <c r="L22" s="36">
        <v>65</v>
      </c>
      <c r="M22" s="14">
        <f>VLOOKUP($A22,'GS-2 - F'!$A$6:$F$83,6,FALSE)</f>
        <v>11</v>
      </c>
      <c r="N22" s="14">
        <v>120</v>
      </c>
      <c r="O22" s="36">
        <f>VLOOKUP($A22,'SL-1 - F'!$A$6:$F$83,6,FALSE)</f>
        <v>26</v>
      </c>
      <c r="P22" s="36">
        <f>VLOOKUP(O22,Grille!$A$2:$B$84,2,FALSE)</f>
        <v>36</v>
      </c>
      <c r="Q22" s="14">
        <f>VLOOKUP($A22,'SL-2 - F'!$A$6:$F$83,6,FALSE)</f>
        <v>12</v>
      </c>
      <c r="R22" s="14">
        <f>VLOOKUP(Q22,Grille!$A$2:$B$84,2,FALSE)</f>
        <v>110</v>
      </c>
    </row>
    <row r="23" spans="1:18" x14ac:dyDescent="0.25">
      <c r="A23" s="14">
        <v>75</v>
      </c>
      <c r="B23" s="15" t="s">
        <v>121</v>
      </c>
      <c r="C23" s="15" t="s">
        <v>25</v>
      </c>
      <c r="D23" s="15" t="s">
        <v>38</v>
      </c>
      <c r="E23" s="14">
        <f>RANK(F23,$F$7:$F$84,0)</f>
        <v>17</v>
      </c>
      <c r="F23" s="14">
        <f>H23+J23+L23+N23+P23+R23</f>
        <v>420</v>
      </c>
      <c r="G23" s="36">
        <f>VLOOKUP($A23,'SG - F'!$A$6:$F$83,6,FALSE)</f>
        <v>12</v>
      </c>
      <c r="H23" s="36">
        <f>VLOOKUP(G23,Grille!$A$2:$B$84,2,FALSE)</f>
        <v>110</v>
      </c>
      <c r="I23" s="14">
        <f>VLOOKUP($A23,'KK - F'!$A$6:$F$83,6,FALSE)</f>
        <v>39</v>
      </c>
      <c r="J23" s="14">
        <f>VLOOKUP(I23,Grille!$A$2:$B$84,2,FALSE)</f>
        <v>21</v>
      </c>
      <c r="K23" s="36">
        <f>VLOOKUP($A23,'GS-1 - F'!$A$6:$F$83,6,FALSE)</f>
        <v>20</v>
      </c>
      <c r="L23" s="36">
        <v>55</v>
      </c>
      <c r="M23" s="14">
        <f>VLOOKUP($A23,'GS-2 - F'!$A$6:$F$83,6,FALSE)</f>
        <v>27</v>
      </c>
      <c r="N23" s="14">
        <v>34</v>
      </c>
      <c r="O23" s="36">
        <f>VLOOKUP($A23,'SL-1 - F'!$A$6:$F$83,6,FALSE)</f>
        <v>15</v>
      </c>
      <c r="P23" s="36">
        <f>VLOOKUP(O23,Grille!$A$2:$B$84,2,FALSE)</f>
        <v>80</v>
      </c>
      <c r="Q23" s="14">
        <f>VLOOKUP($A23,'SL-2 - F'!$A$6:$F$83,6,FALSE)</f>
        <v>11</v>
      </c>
      <c r="R23" s="14">
        <f>VLOOKUP(Q23,Grille!$A$2:$B$84,2,FALSE)</f>
        <v>120</v>
      </c>
    </row>
    <row r="24" spans="1:18" x14ac:dyDescent="0.25">
      <c r="A24" s="14">
        <v>24</v>
      </c>
      <c r="B24" s="15" t="s">
        <v>56</v>
      </c>
      <c r="C24" s="15" t="s">
        <v>25</v>
      </c>
      <c r="D24" s="15" t="s">
        <v>57</v>
      </c>
      <c r="E24" s="14">
        <f>RANK(F24,$F$7:$F$84,0)</f>
        <v>18</v>
      </c>
      <c r="F24" s="14">
        <f>H24+J24+L24+N24+P24+R24</f>
        <v>416</v>
      </c>
      <c r="G24" s="36">
        <f>VLOOKUP($A24,'SG - F'!$A$6:$F$83,6,FALSE)</f>
        <v>28</v>
      </c>
      <c r="H24" s="36">
        <f>VLOOKUP(G24,Grille!$A$2:$B$84,2,FALSE)</f>
        <v>32</v>
      </c>
      <c r="I24" s="14">
        <f>VLOOKUP($A24,'KK - F'!$A$6:$F$83,6,FALSE)</f>
        <v>12</v>
      </c>
      <c r="J24" s="14">
        <f>VLOOKUP(I24,Grille!$A$2:$B$84,2,FALSE)</f>
        <v>110</v>
      </c>
      <c r="K24" s="36">
        <f>VLOOKUP($A24,'GS-1 - F'!$A$6:$F$83,6,FALSE)</f>
        <v>32</v>
      </c>
      <c r="L24" s="36">
        <v>28</v>
      </c>
      <c r="M24" s="14">
        <f>VLOOKUP($A24,'GS-2 - F'!$A$6:$F$83,6,FALSE)</f>
        <v>24</v>
      </c>
      <c r="N24" s="14">
        <v>41</v>
      </c>
      <c r="O24" s="36">
        <f>VLOOKUP($A24,'SL-1 - F'!$A$6:$F$83,6,FALSE)</f>
        <v>16</v>
      </c>
      <c r="P24" s="36">
        <f>VLOOKUP(O24,Grille!$A$2:$B$84,2,FALSE)</f>
        <v>75</v>
      </c>
      <c r="Q24" s="14">
        <f>VLOOKUP($A24,'SL-2 - F'!$A$6:$F$83,6,FALSE)</f>
        <v>10</v>
      </c>
      <c r="R24" s="14">
        <f>VLOOKUP(Q24,Grille!$A$2:$B$84,2,FALSE)</f>
        <v>130</v>
      </c>
    </row>
    <row r="25" spans="1:18" x14ac:dyDescent="0.25">
      <c r="A25" s="14">
        <v>38</v>
      </c>
      <c r="B25" s="15" t="s">
        <v>77</v>
      </c>
      <c r="C25" s="15" t="s">
        <v>35</v>
      </c>
      <c r="D25" s="15" t="s">
        <v>36</v>
      </c>
      <c r="E25" s="14">
        <f>RANK(F25,$F$7:$F$84,0)</f>
        <v>19</v>
      </c>
      <c r="F25" s="14">
        <f>H25+J25+L25+N25+P25+R25</f>
        <v>400</v>
      </c>
      <c r="G25" s="36">
        <f>VLOOKUP($A25,'SG - F'!$A$6:$F$83,6,FALSE)</f>
        <v>19</v>
      </c>
      <c r="H25" s="36">
        <f>VLOOKUP(G25,Grille!$A$2:$B$84,2,FALSE)</f>
        <v>60</v>
      </c>
      <c r="I25" s="14">
        <f>VLOOKUP($A25,'KK - F'!$A$6:$F$83,6,FALSE)</f>
        <v>9</v>
      </c>
      <c r="J25" s="14">
        <f>VLOOKUP(I25,Grille!$A$2:$B$84,2,FALSE)</f>
        <v>145</v>
      </c>
      <c r="K25" s="36">
        <f>VLOOKUP($A25,'GS-1 - F'!$A$6:$F$83,6,FALSE)</f>
        <v>22</v>
      </c>
      <c r="L25" s="36">
        <v>47</v>
      </c>
      <c r="M25" s="14">
        <f>VLOOKUP($A25,'GS-2 - F'!$A$6:$F$83,6,FALSE)</f>
        <v>15</v>
      </c>
      <c r="N25" s="14">
        <v>80</v>
      </c>
      <c r="O25" s="36">
        <f>VLOOKUP($A25,'SL-1 - F'!$A$6:$F$83,6,FALSE)</f>
        <v>24</v>
      </c>
      <c r="P25" s="36">
        <f>VLOOKUP(O25,Grille!$A$2:$B$84,2,FALSE)</f>
        <v>41</v>
      </c>
      <c r="Q25" s="14">
        <f>VLOOKUP($A25,'SL-2 - F'!$A$6:$F$83,6,FALSE)</f>
        <v>33</v>
      </c>
      <c r="R25" s="14">
        <f>VLOOKUP(Q25,Grille!$A$2:$B$84,2,FALSE)</f>
        <v>27</v>
      </c>
    </row>
    <row r="26" spans="1:18" x14ac:dyDescent="0.25">
      <c r="A26" s="14">
        <v>41</v>
      </c>
      <c r="B26" s="15" t="s">
        <v>82</v>
      </c>
      <c r="C26" s="15" t="s">
        <v>32</v>
      </c>
      <c r="D26" s="15" t="s">
        <v>33</v>
      </c>
      <c r="E26" s="14">
        <f>RANK(F26,$F$7:$F$84,0)</f>
        <v>20</v>
      </c>
      <c r="F26" s="14">
        <f>H26+J26+L26+N26+P26+R26</f>
        <v>319</v>
      </c>
      <c r="G26" s="36" t="str">
        <f>VLOOKUP($A26,'SG - F'!$A$6:$F$83,6,FALSE)</f>
        <v>DNF</v>
      </c>
      <c r="H26" s="36">
        <f>VLOOKUP(G26,Grille!$A$2:$B$84,2,FALSE)</f>
        <v>0</v>
      </c>
      <c r="I26" s="14">
        <f>VLOOKUP($A26,'KK - F'!$A$6:$F$83,6,FALSE)</f>
        <v>8</v>
      </c>
      <c r="J26" s="14">
        <f>VLOOKUP(I26,Grille!$A$2:$B$84,2,FALSE)</f>
        <v>160</v>
      </c>
      <c r="K26" s="36" t="str">
        <f>VLOOKUP($A26,'GS-1 - F'!$A$6:$F$83,6,FALSE)</f>
        <v>DNF</v>
      </c>
      <c r="L26" s="36">
        <v>0</v>
      </c>
      <c r="M26" s="14">
        <f>VLOOKUP($A26,'GS-2 - F'!$A$6:$F$83,6,FALSE)</f>
        <v>31</v>
      </c>
      <c r="N26" s="14">
        <v>29</v>
      </c>
      <c r="O26" s="36">
        <f>VLOOKUP($A26,'SL-1 - F'!$A$6:$F$83,6,FALSE)</f>
        <v>13</v>
      </c>
      <c r="P26" s="36">
        <f>VLOOKUP(O26,Grille!$A$2:$B$84,2,FALSE)</f>
        <v>100</v>
      </c>
      <c r="Q26" s="14">
        <f>VLOOKUP($A26,'SL-2 - F'!$A$6:$F$83,6,FALSE)</f>
        <v>30</v>
      </c>
      <c r="R26" s="14">
        <f>VLOOKUP(Q26,Grille!$A$2:$B$84,2,FALSE)</f>
        <v>30</v>
      </c>
    </row>
    <row r="27" spans="1:18" x14ac:dyDescent="0.25">
      <c r="A27" s="14">
        <v>44</v>
      </c>
      <c r="B27" s="15" t="s">
        <v>86</v>
      </c>
      <c r="C27" s="15" t="s">
        <v>25</v>
      </c>
      <c r="D27" s="15" t="s">
        <v>57</v>
      </c>
      <c r="E27" s="14">
        <f>RANK(F27,$F$7:$F$84,0)</f>
        <v>21</v>
      </c>
      <c r="F27" s="14">
        <f>H27+J27+L27+N27+P27+R27</f>
        <v>303</v>
      </c>
      <c r="G27" s="36">
        <f>VLOOKUP($A27,'SG - F'!$A$6:$F$83,6,FALSE)</f>
        <v>15</v>
      </c>
      <c r="H27" s="36">
        <f>VLOOKUP(G27,Grille!$A$2:$B$84,2,FALSE)</f>
        <v>80</v>
      </c>
      <c r="I27" s="14">
        <f>VLOOKUP($A27,'KK - F'!$A$6:$F$83,6,FALSE)</f>
        <v>6</v>
      </c>
      <c r="J27" s="14">
        <f>VLOOKUP(I27,Grille!$A$2:$B$84,2,FALSE)</f>
        <v>200</v>
      </c>
      <c r="K27" s="36" t="str">
        <f>VLOOKUP($A27,'GS-1 - F'!$A$6:$F$83,6,FALSE)</f>
        <v>DNF</v>
      </c>
      <c r="L27" s="36">
        <v>0</v>
      </c>
      <c r="M27" s="14" t="str">
        <f>VLOOKUP($A27,'GS-2 - F'!$A$6:$F$83,6,FALSE)</f>
        <v>DNF</v>
      </c>
      <c r="N27" s="14">
        <v>0</v>
      </c>
      <c r="O27" s="36">
        <f>VLOOKUP($A27,'SL-1 - F'!$A$6:$F$83,6,FALSE)</f>
        <v>37</v>
      </c>
      <c r="P27" s="36">
        <f>VLOOKUP(O27,Grille!$A$2:$B$84,2,FALSE)</f>
        <v>23</v>
      </c>
      <c r="Q27" s="14" t="str">
        <f>VLOOKUP($A27,'SL-2 - F'!$A$6:$F$83,6,FALSE)</f>
        <v>DNF</v>
      </c>
      <c r="R27" s="14">
        <f>VLOOKUP(Q27,Grille!$A$2:$B$84,2,FALSE)</f>
        <v>0</v>
      </c>
    </row>
    <row r="28" spans="1:18" x14ac:dyDescent="0.25">
      <c r="A28" s="14">
        <v>13</v>
      </c>
      <c r="B28" s="15" t="s">
        <v>42</v>
      </c>
      <c r="C28" s="15" t="s">
        <v>32</v>
      </c>
      <c r="D28" s="15" t="s">
        <v>33</v>
      </c>
      <c r="E28" s="14">
        <f>RANK(F28,$F$7:$F$84,0)</f>
        <v>22</v>
      </c>
      <c r="F28" s="14">
        <f>H28+J28+L28+N28+P28+R28</f>
        <v>298</v>
      </c>
      <c r="G28" s="36">
        <f>VLOOKUP($A28,'SG - F'!$A$6:$F$83,6,FALSE)</f>
        <v>17</v>
      </c>
      <c r="H28" s="36">
        <f>VLOOKUP(G28,Grille!$A$2:$B$84,2,FALSE)</f>
        <v>70</v>
      </c>
      <c r="I28" s="14">
        <f>VLOOKUP($A28,'KK - F'!$A$6:$F$83,6,FALSE)</f>
        <v>32</v>
      </c>
      <c r="J28" s="14">
        <f>VLOOKUP(I28,Grille!$A$2:$B$84,2,FALSE)</f>
        <v>28</v>
      </c>
      <c r="K28" s="36">
        <f>VLOOKUP($A28,'GS-1 - F'!$A$6:$F$83,6,FALSE)</f>
        <v>15</v>
      </c>
      <c r="L28" s="36">
        <v>80</v>
      </c>
      <c r="M28" s="14">
        <f>VLOOKUP($A28,'GS-2 - F'!$A$6:$F$83,6,FALSE)</f>
        <v>25</v>
      </c>
      <c r="N28" s="14">
        <v>38</v>
      </c>
      <c r="O28" s="36">
        <f>VLOOKUP($A28,'SL-1 - F'!$A$6:$F$83,6,FALSE)</f>
        <v>29</v>
      </c>
      <c r="P28" s="36">
        <f>VLOOKUP(O28,Grille!$A$2:$B$84,2,FALSE)</f>
        <v>31</v>
      </c>
      <c r="Q28" s="14">
        <f>VLOOKUP($A28,'SL-2 - F'!$A$6:$F$83,6,FALSE)</f>
        <v>21</v>
      </c>
      <c r="R28" s="14">
        <f>VLOOKUP(Q28,Grille!$A$2:$B$84,2,FALSE)</f>
        <v>51</v>
      </c>
    </row>
    <row r="29" spans="1:18" x14ac:dyDescent="0.25">
      <c r="A29" s="14">
        <v>78</v>
      </c>
      <c r="B29" s="15" t="s">
        <v>124</v>
      </c>
      <c r="C29" s="15" t="s">
        <v>13</v>
      </c>
      <c r="D29" s="15" t="s">
        <v>52</v>
      </c>
      <c r="E29" s="14">
        <f>RANK(F29,$F$7:$F$84,0)</f>
        <v>23</v>
      </c>
      <c r="F29" s="14">
        <f>H29+J29+L29+N29+P29+R29</f>
        <v>290</v>
      </c>
      <c r="G29" s="36">
        <f>VLOOKUP($A29,'SG - F'!$A$6:$F$83,6,FALSE)</f>
        <v>21</v>
      </c>
      <c r="H29" s="36">
        <f>VLOOKUP(G29,Grille!$A$2:$B$84,2,FALSE)</f>
        <v>51</v>
      </c>
      <c r="I29" s="14">
        <f>VLOOKUP($A29,'KK - F'!$A$6:$F$83,6,FALSE)</f>
        <v>47</v>
      </c>
      <c r="J29" s="14">
        <f>VLOOKUP(I29,Grille!$A$2:$B$84,2,FALSE)</f>
        <v>13</v>
      </c>
      <c r="K29" s="36">
        <f>VLOOKUP($A29,'GS-1 - F'!$A$6:$F$83,6,FALSE)</f>
        <v>13</v>
      </c>
      <c r="L29" s="36">
        <v>100</v>
      </c>
      <c r="M29" s="14">
        <f>VLOOKUP($A29,'GS-2 - F'!$A$6:$F$83,6,FALSE)</f>
        <v>19</v>
      </c>
      <c r="N29" s="14">
        <v>60</v>
      </c>
      <c r="O29" s="36">
        <f>VLOOKUP($A29,'SL-1 - F'!$A$6:$F$83,6,FALSE)</f>
        <v>30</v>
      </c>
      <c r="P29" s="36">
        <f>VLOOKUP(O29,Grille!$A$2:$B$84,2,FALSE)</f>
        <v>30</v>
      </c>
      <c r="Q29" s="14">
        <f>VLOOKUP($A29,'SL-2 - F'!$A$6:$F$83,6,FALSE)</f>
        <v>26</v>
      </c>
      <c r="R29" s="14">
        <f>VLOOKUP(Q29,Grille!$A$2:$B$84,2,FALSE)</f>
        <v>36</v>
      </c>
    </row>
    <row r="30" spans="1:18" x14ac:dyDescent="0.25">
      <c r="A30" s="14">
        <v>63</v>
      </c>
      <c r="B30" s="15" t="s">
        <v>108</v>
      </c>
      <c r="C30" s="15" t="s">
        <v>13</v>
      </c>
      <c r="D30" s="15" t="s">
        <v>14</v>
      </c>
      <c r="E30" s="14">
        <f>RANK(F30,$F$7:$F$84,0)</f>
        <v>24</v>
      </c>
      <c r="F30" s="14">
        <f>H30+J30+L30+N30+P30+R30</f>
        <v>271</v>
      </c>
      <c r="G30" s="36">
        <f>VLOOKUP($A30,'SG - F'!$A$6:$F$83,6,FALSE)</f>
        <v>20</v>
      </c>
      <c r="H30" s="36">
        <f>VLOOKUP(G30,Grille!$A$2:$B$84,2,FALSE)</f>
        <v>55</v>
      </c>
      <c r="I30" s="14">
        <f>VLOOKUP($A30,'KK - F'!$A$6:$F$83,6,FALSE)</f>
        <v>27</v>
      </c>
      <c r="J30" s="14">
        <f>VLOOKUP(I30,Grille!$A$2:$B$84,2,FALSE)</f>
        <v>34</v>
      </c>
      <c r="K30" s="36">
        <f>VLOOKUP($A30,'GS-1 - F'!$A$6:$F$83,6,FALSE)</f>
        <v>35</v>
      </c>
      <c r="L30" s="36">
        <v>25</v>
      </c>
      <c r="M30" s="14">
        <f>VLOOKUP($A30,'GS-2 - F'!$A$6:$F$83,6,FALSE)</f>
        <v>28</v>
      </c>
      <c r="N30" s="14">
        <v>32</v>
      </c>
      <c r="O30" s="36">
        <f>VLOOKUP($A30,'SL-1 - F'!$A$6:$F$83,6,FALSE)</f>
        <v>17</v>
      </c>
      <c r="P30" s="36">
        <f>VLOOKUP(O30,Grille!$A$2:$B$84,2,FALSE)</f>
        <v>70</v>
      </c>
      <c r="Q30" s="14">
        <f>VLOOKUP($A30,'SL-2 - F'!$A$6:$F$83,6,FALSE)</f>
        <v>20</v>
      </c>
      <c r="R30" s="14">
        <f>VLOOKUP(Q30,Grille!$A$2:$B$84,2,FALSE)</f>
        <v>55</v>
      </c>
    </row>
    <row r="31" spans="1:18" x14ac:dyDescent="0.25">
      <c r="A31" s="14">
        <v>55</v>
      </c>
      <c r="B31" s="15" t="s">
        <v>98</v>
      </c>
      <c r="C31" s="15" t="s">
        <v>18</v>
      </c>
      <c r="D31" s="15" t="s">
        <v>23</v>
      </c>
      <c r="E31" s="14">
        <f>RANK(F31,$F$7:$F$84,0)</f>
        <v>25</v>
      </c>
      <c r="F31" s="14">
        <f>H31+J31+L31+N31+P31+R31</f>
        <v>250</v>
      </c>
      <c r="G31" s="36">
        <f>VLOOKUP($A31,'SG - F'!$A$6:$F$83,6,FALSE)</f>
        <v>37</v>
      </c>
      <c r="H31" s="36">
        <f>VLOOKUP(G31,Grille!$A$2:$B$84,2,FALSE)</f>
        <v>23</v>
      </c>
      <c r="I31" s="14">
        <f>VLOOKUP($A31,'KK - F'!$A$6:$F$83,6,FALSE)</f>
        <v>29</v>
      </c>
      <c r="J31" s="14">
        <f>VLOOKUP(I31,Grille!$A$2:$B$84,2,FALSE)</f>
        <v>31</v>
      </c>
      <c r="K31" s="36">
        <f>VLOOKUP($A31,'GS-1 - F'!$A$6:$F$83,6,FALSE)</f>
        <v>11</v>
      </c>
      <c r="L31" s="36">
        <v>120</v>
      </c>
      <c r="M31" s="14">
        <f>VLOOKUP($A31,'GS-2 - F'!$A$6:$F$83,6,FALSE)</f>
        <v>20</v>
      </c>
      <c r="N31" s="14">
        <v>55</v>
      </c>
      <c r="O31" s="36" t="str">
        <f>VLOOKUP($A31,'SL-1 - F'!$A$6:$F$83,6,FALSE)</f>
        <v>DNF</v>
      </c>
      <c r="P31" s="36">
        <f>VLOOKUP(O31,Grille!$A$2:$B$84,2,FALSE)</f>
        <v>0</v>
      </c>
      <c r="Q31" s="14">
        <f>VLOOKUP($A31,'SL-2 - F'!$A$6:$F$83,6,FALSE)</f>
        <v>39</v>
      </c>
      <c r="R31" s="14">
        <f>VLOOKUP(Q31,Grille!$A$2:$B$84,2,FALSE)</f>
        <v>21</v>
      </c>
    </row>
    <row r="32" spans="1:18" x14ac:dyDescent="0.25">
      <c r="A32" s="14">
        <v>43</v>
      </c>
      <c r="B32" s="15" t="s">
        <v>85</v>
      </c>
      <c r="C32" s="15" t="s">
        <v>13</v>
      </c>
      <c r="D32" s="15" t="s">
        <v>52</v>
      </c>
      <c r="E32" s="14">
        <f>RANK(F32,$F$7:$F$84,0)</f>
        <v>26</v>
      </c>
      <c r="F32" s="14">
        <f>H32+J32+L32+N32+P32+R32</f>
        <v>246</v>
      </c>
      <c r="G32" s="36">
        <f>VLOOKUP($A32,'SG - F'!$A$6:$F$83,6,FALSE)</f>
        <v>13</v>
      </c>
      <c r="H32" s="36">
        <f>VLOOKUP(G32,Grille!$A$2:$B$84,2,FALSE)</f>
        <v>100</v>
      </c>
      <c r="I32" s="14">
        <f>VLOOKUP($A32,'KK - F'!$A$6:$F$83,6,FALSE)</f>
        <v>37</v>
      </c>
      <c r="J32" s="14">
        <f>VLOOKUP(I32,Grille!$A$2:$B$84,2,FALSE)</f>
        <v>23</v>
      </c>
      <c r="K32" s="36">
        <f>VLOOKUP($A32,'GS-1 - F'!$A$6:$F$83,6,FALSE)</f>
        <v>33</v>
      </c>
      <c r="L32" s="36">
        <v>27</v>
      </c>
      <c r="M32" s="14">
        <f>VLOOKUP($A32,'GS-2 - F'!$A$6:$F$83,6,FALSE)</f>
        <v>30</v>
      </c>
      <c r="N32" s="14">
        <v>30</v>
      </c>
      <c r="O32" s="36">
        <f>VLOOKUP($A32,'SL-1 - F'!$A$6:$F$83,6,FALSE)</f>
        <v>21</v>
      </c>
      <c r="P32" s="36">
        <f>VLOOKUP(O32,Grille!$A$2:$B$84,2,FALSE)</f>
        <v>51</v>
      </c>
      <c r="Q32" s="14">
        <f>VLOOKUP($A32,'SL-2 - F'!$A$6:$F$83,6,FALSE)</f>
        <v>45</v>
      </c>
      <c r="R32" s="14">
        <f>VLOOKUP(Q32,Grille!$A$2:$B$84,2,FALSE)</f>
        <v>15</v>
      </c>
    </row>
    <row r="33" spans="1:18" x14ac:dyDescent="0.25">
      <c r="A33" s="14">
        <v>20</v>
      </c>
      <c r="B33" s="15" t="s">
        <v>50</v>
      </c>
      <c r="C33" s="15" t="s">
        <v>13</v>
      </c>
      <c r="D33" s="15" t="s">
        <v>14</v>
      </c>
      <c r="E33" s="14">
        <f>RANK(F33,$F$7:$F$84,0)</f>
        <v>27</v>
      </c>
      <c r="F33" s="14">
        <f>H33+J33+L33+N33+P33+R33</f>
        <v>235</v>
      </c>
      <c r="G33" s="36">
        <f>VLOOKUP($A33,'SG - F'!$A$6:$F$83,6,FALSE)</f>
        <v>25</v>
      </c>
      <c r="H33" s="36">
        <f>VLOOKUP(G33,Grille!$A$2:$B$84,2,FALSE)</f>
        <v>38</v>
      </c>
      <c r="I33" s="14">
        <f>VLOOKUP($A33,'KK - F'!$A$6:$F$83,6,FALSE)</f>
        <v>22</v>
      </c>
      <c r="J33" s="14">
        <f>VLOOKUP(I33,Grille!$A$2:$B$84,2,FALSE)</f>
        <v>47</v>
      </c>
      <c r="K33" s="36">
        <f>VLOOKUP($A33,'GS-1 - F'!$A$6:$F$83,6,FALSE)</f>
        <v>26</v>
      </c>
      <c r="L33" s="36">
        <v>36</v>
      </c>
      <c r="M33" s="14">
        <f>VLOOKUP($A33,'GS-2 - F'!$A$6:$F$83,6,FALSE)</f>
        <v>34</v>
      </c>
      <c r="N33" s="14">
        <v>26</v>
      </c>
      <c r="O33" s="36">
        <f>VLOOKUP($A33,'SL-1 - F'!$A$6:$F$83,6,FALSE)</f>
        <v>23</v>
      </c>
      <c r="P33" s="36">
        <f>VLOOKUP(O33,Grille!$A$2:$B$84,2,FALSE)</f>
        <v>44</v>
      </c>
      <c r="Q33" s="14">
        <f>VLOOKUP($A33,'SL-2 - F'!$A$6:$F$83,6,FALSE)</f>
        <v>23</v>
      </c>
      <c r="R33" s="14">
        <f>VLOOKUP(Q33,Grille!$A$2:$B$84,2,FALSE)</f>
        <v>44</v>
      </c>
    </row>
    <row r="34" spans="1:18" x14ac:dyDescent="0.25">
      <c r="A34" s="14">
        <v>11</v>
      </c>
      <c r="B34" s="15" t="s">
        <v>37</v>
      </c>
      <c r="C34" s="15" t="s">
        <v>25</v>
      </c>
      <c r="D34" s="15" t="s">
        <v>38</v>
      </c>
      <c r="E34" s="14">
        <f>RANK(F34,$F$7:$F$84,0)</f>
        <v>28</v>
      </c>
      <c r="F34" s="14">
        <f>H34+J34+L34+N34+P34+R34</f>
        <v>233</v>
      </c>
      <c r="G34" s="36">
        <f>VLOOKUP($A34,'SG - F'!$A$6:$F$83,6,FALSE)</f>
        <v>45</v>
      </c>
      <c r="H34" s="36">
        <f>VLOOKUP(G34,Grille!$A$2:$B$84,2,FALSE)</f>
        <v>15</v>
      </c>
      <c r="I34" s="14">
        <f>VLOOKUP($A34,'KK - F'!$A$6:$F$83,6,FALSE)</f>
        <v>20</v>
      </c>
      <c r="J34" s="14">
        <f>VLOOKUP(I34,Grille!$A$2:$B$84,2,FALSE)</f>
        <v>55</v>
      </c>
      <c r="K34" s="36">
        <f>VLOOKUP($A34,'GS-1 - F'!$A$6:$F$83,6,FALSE)</f>
        <v>27</v>
      </c>
      <c r="L34" s="36">
        <v>34</v>
      </c>
      <c r="M34" s="14">
        <f>VLOOKUP($A34,'GS-2 - F'!$A$6:$F$83,6,FALSE)</f>
        <v>43</v>
      </c>
      <c r="N34" s="14">
        <v>17</v>
      </c>
      <c r="O34" s="36">
        <f>VLOOKUP($A34,'SL-1 - F'!$A$6:$F$83,6,FALSE)</f>
        <v>22</v>
      </c>
      <c r="P34" s="36">
        <f>VLOOKUP(O34,Grille!$A$2:$B$84,2,FALSE)</f>
        <v>47</v>
      </c>
      <c r="Q34" s="14">
        <f>VLOOKUP($A34,'SL-2 - F'!$A$6:$F$83,6,FALSE)</f>
        <v>18</v>
      </c>
      <c r="R34" s="14">
        <f>VLOOKUP(Q34,Grille!$A$2:$B$84,2,FALSE)</f>
        <v>65</v>
      </c>
    </row>
    <row r="35" spans="1:18" x14ac:dyDescent="0.25">
      <c r="A35" s="14">
        <v>7</v>
      </c>
      <c r="B35" s="15" t="s">
        <v>27</v>
      </c>
      <c r="C35" s="15" t="s">
        <v>13</v>
      </c>
      <c r="D35" s="15" t="s">
        <v>28</v>
      </c>
      <c r="E35" s="14">
        <f>RANK(F35,$F$7:$F$84,0)</f>
        <v>29</v>
      </c>
      <c r="F35" s="14">
        <f>H35+J35+L35+N35+P35+R35</f>
        <v>232</v>
      </c>
      <c r="G35" s="36">
        <f>VLOOKUP($A35,'SG - F'!$A$6:$F$83,6,FALSE)</f>
        <v>26</v>
      </c>
      <c r="H35" s="36">
        <f>VLOOKUP(G35,Grille!$A$2:$B$84,2,FALSE)</f>
        <v>36</v>
      </c>
      <c r="I35" s="14">
        <f>VLOOKUP($A35,'KK - F'!$A$6:$F$83,6,FALSE)</f>
        <v>25</v>
      </c>
      <c r="J35" s="14">
        <f>VLOOKUP(I35,Grille!$A$2:$B$84,2,FALSE)</f>
        <v>38</v>
      </c>
      <c r="K35" s="36">
        <f>VLOOKUP($A35,'GS-1 - F'!$A$6:$F$83,6,FALSE)</f>
        <v>17</v>
      </c>
      <c r="L35" s="36">
        <v>70</v>
      </c>
      <c r="M35" s="14">
        <f>VLOOKUP($A35,'GS-2 - F'!$A$6:$F$83,6,FALSE)</f>
        <v>26</v>
      </c>
      <c r="N35" s="14">
        <v>36</v>
      </c>
      <c r="O35" s="36">
        <f>VLOOKUP($A35,'SL-1 - F'!$A$6:$F$83,6,FALSE)</f>
        <v>40</v>
      </c>
      <c r="P35" s="36">
        <f>VLOOKUP(O35,Grille!$A$2:$B$84,2,FALSE)</f>
        <v>20</v>
      </c>
      <c r="Q35" s="14">
        <f>VLOOKUP($A35,'SL-2 - F'!$A$6:$F$83,6,FALSE)</f>
        <v>28</v>
      </c>
      <c r="R35" s="14">
        <f>VLOOKUP(Q35,Grille!$A$2:$B$84,2,FALSE)</f>
        <v>32</v>
      </c>
    </row>
    <row r="36" spans="1:18" x14ac:dyDescent="0.25">
      <c r="A36" s="14">
        <v>21</v>
      </c>
      <c r="B36" s="15" t="s">
        <v>51</v>
      </c>
      <c r="C36" s="15" t="s">
        <v>13</v>
      </c>
      <c r="D36" s="15" t="s">
        <v>52</v>
      </c>
      <c r="E36" s="14">
        <f>RANK(F36,$F$7:$F$84,0)</f>
        <v>30</v>
      </c>
      <c r="F36" s="14">
        <f>H36+J36+L36+N36+P36+R36</f>
        <v>229</v>
      </c>
      <c r="G36" s="36">
        <f>VLOOKUP($A36,'SG - F'!$A$6:$F$83,6,FALSE)</f>
        <v>22</v>
      </c>
      <c r="H36" s="36">
        <f>VLOOKUP(G36,Grille!$A$2:$B$84,2,FALSE)</f>
        <v>47</v>
      </c>
      <c r="I36" s="14">
        <f>VLOOKUP($A36,'KK - F'!$A$6:$F$83,6,FALSE)</f>
        <v>24</v>
      </c>
      <c r="J36" s="14">
        <f>VLOOKUP(I36,Grille!$A$2:$B$84,2,FALSE)</f>
        <v>41</v>
      </c>
      <c r="K36" s="36">
        <f>VLOOKUP($A36,'GS-1 - F'!$A$6:$F$83,6,FALSE)</f>
        <v>24</v>
      </c>
      <c r="L36" s="36">
        <v>41</v>
      </c>
      <c r="M36" s="14">
        <f>VLOOKUP($A36,'GS-2 - F'!$A$6:$F$83,6,FALSE)</f>
        <v>13</v>
      </c>
      <c r="N36" s="14">
        <v>100</v>
      </c>
      <c r="O36" s="36" t="str">
        <f>VLOOKUP($A36,'SL-1 - F'!$A$6:$F$83,6,FALSE)</f>
        <v>DNF</v>
      </c>
      <c r="P36" s="36">
        <f>VLOOKUP(O36,Grille!$A$2:$B$84,2,FALSE)</f>
        <v>0</v>
      </c>
      <c r="Q36" s="14">
        <f>VLOOKUP($A36,'SL-2 - F'!$A$6:$F$83,6,FALSE)</f>
        <v>67</v>
      </c>
      <c r="R36" s="14">
        <f>VLOOKUP(Q36,Grille!$A$2:$B$84,2,FALSE)</f>
        <v>0</v>
      </c>
    </row>
    <row r="37" spans="1:18" x14ac:dyDescent="0.25">
      <c r="A37" s="14">
        <v>23</v>
      </c>
      <c r="B37" s="15" t="s">
        <v>54</v>
      </c>
      <c r="C37" s="15" t="s">
        <v>13</v>
      </c>
      <c r="D37" s="15" t="s">
        <v>55</v>
      </c>
      <c r="E37" s="14">
        <f>RANK(F37,$F$7:$F$84,0)</f>
        <v>31</v>
      </c>
      <c r="F37" s="14">
        <f>H37+J37+L37+N37+P37+R37</f>
        <v>227</v>
      </c>
      <c r="G37" s="36">
        <f>VLOOKUP($A37,'SG - F'!$A$6:$F$83,6,FALSE)</f>
        <v>44</v>
      </c>
      <c r="H37" s="36">
        <f>VLOOKUP(G37,Grille!$A$2:$B$84,2,FALSE)</f>
        <v>16</v>
      </c>
      <c r="I37" s="14">
        <f>VLOOKUP($A37,'KK - F'!$A$6:$F$83,6,FALSE)</f>
        <v>34</v>
      </c>
      <c r="J37" s="14">
        <f>VLOOKUP(I37,Grille!$A$2:$B$84,2,FALSE)</f>
        <v>26</v>
      </c>
      <c r="K37" s="36">
        <f>VLOOKUP($A37,'GS-1 - F'!$A$6:$F$83,6,FALSE)</f>
        <v>44</v>
      </c>
      <c r="L37" s="36">
        <v>16</v>
      </c>
      <c r="M37" s="14">
        <f>VLOOKUP($A37,'GS-2 - F'!$A$6:$F$83,6,FALSE)</f>
        <v>23</v>
      </c>
      <c r="N37" s="14">
        <v>44</v>
      </c>
      <c r="O37" s="36">
        <f>VLOOKUP($A37,'SL-1 - F'!$A$6:$F$83,6,FALSE)</f>
        <v>20</v>
      </c>
      <c r="P37" s="36">
        <f>VLOOKUP(O37,Grille!$A$2:$B$84,2,FALSE)</f>
        <v>55</v>
      </c>
      <c r="Q37" s="14">
        <f>VLOOKUP($A37,'SL-2 - F'!$A$6:$F$83,6,FALSE)</f>
        <v>17</v>
      </c>
      <c r="R37" s="14">
        <f>VLOOKUP(Q37,Grille!$A$2:$B$84,2,FALSE)</f>
        <v>70</v>
      </c>
    </row>
    <row r="38" spans="1:18" x14ac:dyDescent="0.25">
      <c r="A38" s="14">
        <v>33</v>
      </c>
      <c r="B38" s="15" t="s">
        <v>70</v>
      </c>
      <c r="C38" s="15" t="s">
        <v>13</v>
      </c>
      <c r="D38" s="15" t="s">
        <v>14</v>
      </c>
      <c r="E38" s="14">
        <f>RANK(F38,$F$7:$F$84,0)</f>
        <v>32</v>
      </c>
      <c r="F38" s="14">
        <f>H38+J38+L38+N38+P38+R38</f>
        <v>223</v>
      </c>
      <c r="G38" s="36">
        <f>VLOOKUP($A38,'SG - F'!$A$6:$F$83,6,FALSE)</f>
        <v>33</v>
      </c>
      <c r="H38" s="36">
        <f>VLOOKUP(G38,Grille!$A$2:$B$84,2,FALSE)</f>
        <v>27</v>
      </c>
      <c r="I38" s="14">
        <f>VLOOKUP($A38,'KK - F'!$A$6:$F$83,6,FALSE)</f>
        <v>70</v>
      </c>
      <c r="J38" s="14">
        <f>VLOOKUP(I38,Grille!$A$2:$B$84,2,FALSE)</f>
        <v>0</v>
      </c>
      <c r="K38" s="36">
        <f>VLOOKUP($A38,'GS-1 - F'!$A$6:$F$83,6,FALSE)</f>
        <v>36</v>
      </c>
      <c r="L38" s="36">
        <v>24</v>
      </c>
      <c r="M38" s="14">
        <f>VLOOKUP($A38,'GS-2 - F'!$A$6:$F$83,6,FALSE)</f>
        <v>17</v>
      </c>
      <c r="N38" s="14">
        <v>70</v>
      </c>
      <c r="O38" s="36">
        <f>VLOOKUP($A38,'SL-1 - F'!$A$6:$F$83,6,FALSE)</f>
        <v>38</v>
      </c>
      <c r="P38" s="36">
        <f>VLOOKUP(O38,Grille!$A$2:$B$84,2,FALSE)</f>
        <v>22</v>
      </c>
      <c r="Q38" s="14">
        <f>VLOOKUP($A38,'SL-2 - F'!$A$6:$F$83,6,FALSE)</f>
        <v>15</v>
      </c>
      <c r="R38" s="14">
        <f>VLOOKUP(Q38,Grille!$A$2:$B$84,2,FALSE)</f>
        <v>80</v>
      </c>
    </row>
    <row r="39" spans="1:18" x14ac:dyDescent="0.25">
      <c r="A39" s="14">
        <v>65</v>
      </c>
      <c r="B39" s="15" t="s">
        <v>110</v>
      </c>
      <c r="C39" s="15" t="s">
        <v>13</v>
      </c>
      <c r="D39" s="15" t="s">
        <v>14</v>
      </c>
      <c r="E39" s="14">
        <f>RANK(F39,$F$7:$F$84,0)</f>
        <v>33</v>
      </c>
      <c r="F39" s="14">
        <f>H39+J39+L39+N39+P39+R39</f>
        <v>213</v>
      </c>
      <c r="G39" s="36">
        <f>VLOOKUP($A39,'SG - F'!$A$6:$F$83,6,FALSE)</f>
        <v>31</v>
      </c>
      <c r="H39" s="36">
        <f>VLOOKUP(G39,Grille!$A$2:$B$84,2,FALSE)</f>
        <v>29</v>
      </c>
      <c r="I39" s="14">
        <f>VLOOKUP($A39,'KK - F'!$A$6:$F$83,6,FALSE)</f>
        <v>15</v>
      </c>
      <c r="J39" s="14">
        <f>VLOOKUP(I39,Grille!$A$2:$B$84,2,FALSE)</f>
        <v>80</v>
      </c>
      <c r="K39" s="36">
        <f>VLOOKUP($A39,'GS-1 - F'!$A$6:$F$83,6,FALSE)</f>
        <v>23</v>
      </c>
      <c r="L39" s="36">
        <v>44</v>
      </c>
      <c r="M39" s="14" t="str">
        <f>VLOOKUP($A39,'GS-2 - F'!$A$6:$F$83,6,FALSE)</f>
        <v>DNS</v>
      </c>
      <c r="N39" s="14">
        <v>0</v>
      </c>
      <c r="O39" s="36">
        <f>VLOOKUP($A39,'SL-1 - F'!$A$6:$F$83,6,FALSE)</f>
        <v>19</v>
      </c>
      <c r="P39" s="36">
        <f>VLOOKUP(O39,Grille!$A$2:$B$84,2,FALSE)</f>
        <v>60</v>
      </c>
      <c r="Q39" s="14" t="str">
        <f>VLOOKUP($A39,'SL-2 - F'!$A$6:$F$83,6,FALSE)</f>
        <v>DNF</v>
      </c>
      <c r="R39" s="14">
        <f>VLOOKUP(Q39,Grille!$A$2:$B$84,2,FALSE)</f>
        <v>0</v>
      </c>
    </row>
    <row r="40" spans="1:18" x14ac:dyDescent="0.25">
      <c r="A40" s="14">
        <v>58</v>
      </c>
      <c r="B40" s="15" t="s">
        <v>102</v>
      </c>
      <c r="C40" s="15" t="s">
        <v>25</v>
      </c>
      <c r="D40" s="15" t="s">
        <v>38</v>
      </c>
      <c r="E40" s="14">
        <f>RANK(F40,$F$7:$F$84,0)</f>
        <v>34</v>
      </c>
      <c r="F40" s="14">
        <f>H40+J40+L40+N40+P40+R40</f>
        <v>207</v>
      </c>
      <c r="G40" s="36">
        <f>VLOOKUP($A40,'SG - F'!$A$6:$F$83,6,FALSE)</f>
        <v>29</v>
      </c>
      <c r="H40" s="36">
        <f>VLOOKUP(G40,Grille!$A$2:$B$84,2,FALSE)</f>
        <v>31</v>
      </c>
      <c r="I40" s="14">
        <f>VLOOKUP($A40,'KK - F'!$A$6:$F$83,6,FALSE)</f>
        <v>17</v>
      </c>
      <c r="J40" s="14">
        <f>VLOOKUP(I40,Grille!$A$2:$B$84,2,FALSE)</f>
        <v>70</v>
      </c>
      <c r="K40" s="36">
        <f>VLOOKUP($A40,'GS-1 - F'!$A$6:$F$83,6,FALSE)</f>
        <v>21</v>
      </c>
      <c r="L40" s="36">
        <v>51</v>
      </c>
      <c r="M40" s="14">
        <f>VLOOKUP($A40,'GS-2 - F'!$A$6:$F$83,6,FALSE)</f>
        <v>37</v>
      </c>
      <c r="N40" s="14">
        <v>23</v>
      </c>
      <c r="O40" s="36">
        <f>VLOOKUP($A40,'SL-1 - F'!$A$6:$F$83,6,FALSE)</f>
        <v>28</v>
      </c>
      <c r="P40" s="36">
        <f>VLOOKUP(O40,Grille!$A$2:$B$84,2,FALSE)</f>
        <v>32</v>
      </c>
      <c r="Q40" s="14">
        <f>VLOOKUP($A40,'SL-2 - F'!$A$6:$F$83,6,FALSE)</f>
        <v>65</v>
      </c>
      <c r="R40" s="14">
        <f>VLOOKUP(Q40,Grille!$A$2:$B$84,2,FALSE)</f>
        <v>0</v>
      </c>
    </row>
    <row r="41" spans="1:18" x14ac:dyDescent="0.25">
      <c r="A41" s="14">
        <v>32</v>
      </c>
      <c r="B41" s="15" t="s">
        <v>69</v>
      </c>
      <c r="C41" s="15" t="s">
        <v>18</v>
      </c>
      <c r="D41" s="15" t="s">
        <v>30</v>
      </c>
      <c r="E41" s="14">
        <f>RANK(F41,$F$7:$F$84,0)</f>
        <v>35</v>
      </c>
      <c r="F41" s="14">
        <f>H41+J41+L41+N41+P41+R41</f>
        <v>184</v>
      </c>
      <c r="G41" s="36">
        <f>VLOOKUP($A41,'SG - F'!$A$6:$F$83,6,FALSE)</f>
        <v>40</v>
      </c>
      <c r="H41" s="36">
        <f>VLOOKUP(G41,Grille!$A$2:$B$84,2,FALSE)</f>
        <v>20</v>
      </c>
      <c r="I41" s="14">
        <f>VLOOKUP($A41,'KK - F'!$A$6:$F$83,6,FALSE)</f>
        <v>18</v>
      </c>
      <c r="J41" s="14">
        <f>VLOOKUP(I41,Grille!$A$2:$B$84,2,FALSE)</f>
        <v>65</v>
      </c>
      <c r="K41" s="36">
        <f>VLOOKUP($A41,'GS-1 - F'!$A$6:$F$83,6,FALSE)</f>
        <v>38</v>
      </c>
      <c r="L41" s="36">
        <v>22</v>
      </c>
      <c r="M41" s="14">
        <f>VLOOKUP($A41,'GS-2 - F'!$A$6:$F$83,6,FALSE)</f>
        <v>21</v>
      </c>
      <c r="N41" s="14">
        <v>51</v>
      </c>
      <c r="O41" s="36" t="str">
        <f>VLOOKUP($A41,'SL-1 - F'!$A$6:$F$83,6,FALSE)</f>
        <v>DNF</v>
      </c>
      <c r="P41" s="36">
        <f>VLOOKUP(O41,Grille!$A$2:$B$84,2,FALSE)</f>
        <v>0</v>
      </c>
      <c r="Q41" s="14">
        <f>VLOOKUP($A41,'SL-2 - F'!$A$6:$F$83,6,FALSE)</f>
        <v>34</v>
      </c>
      <c r="R41" s="14">
        <f>VLOOKUP(Q41,Grille!$A$2:$B$84,2,FALSE)</f>
        <v>26</v>
      </c>
    </row>
    <row r="42" spans="1:18" x14ac:dyDescent="0.25">
      <c r="A42" s="14">
        <v>67</v>
      </c>
      <c r="B42" s="15" t="s">
        <v>112</v>
      </c>
      <c r="C42" s="15" t="s">
        <v>25</v>
      </c>
      <c r="D42" s="15" t="s">
        <v>38</v>
      </c>
      <c r="E42" s="14">
        <f>RANK(F42,$F$7:$F$84,0)</f>
        <v>36</v>
      </c>
      <c r="F42" s="14">
        <f>H42+J42+L42+N42+P42+R42</f>
        <v>167</v>
      </c>
      <c r="G42" s="36">
        <f>VLOOKUP($A42,'SG - F'!$A$6:$F$83,6,FALSE)</f>
        <v>31</v>
      </c>
      <c r="H42" s="36">
        <f>VLOOKUP(G42,Grille!$A$2:$B$84,2,FALSE)</f>
        <v>29</v>
      </c>
      <c r="I42" s="14">
        <f>VLOOKUP($A42,'KK - F'!$A$6:$F$83,6,FALSE)</f>
        <v>31</v>
      </c>
      <c r="J42" s="14">
        <f>VLOOKUP(I42,Grille!$A$2:$B$84,2,FALSE)</f>
        <v>29</v>
      </c>
      <c r="K42" s="36">
        <f>VLOOKUP($A42,'GS-1 - F'!$A$6:$F$83,6,FALSE)</f>
        <v>28</v>
      </c>
      <c r="L42" s="36">
        <v>32</v>
      </c>
      <c r="M42" s="14">
        <f>VLOOKUP($A42,'GS-2 - F'!$A$6:$F$83,6,FALSE)</f>
        <v>45</v>
      </c>
      <c r="N42" s="14">
        <v>15</v>
      </c>
      <c r="O42" s="36">
        <f>VLOOKUP($A42,'SL-1 - F'!$A$6:$F$83,6,FALSE)</f>
        <v>36</v>
      </c>
      <c r="P42" s="36">
        <f>VLOOKUP(O42,Grille!$A$2:$B$84,2,FALSE)</f>
        <v>24</v>
      </c>
      <c r="Q42" s="14">
        <f>VLOOKUP($A42,'SL-2 - F'!$A$6:$F$83,6,FALSE)</f>
        <v>25</v>
      </c>
      <c r="R42" s="14">
        <f>VLOOKUP(Q42,Grille!$A$2:$B$84,2,FALSE)</f>
        <v>38</v>
      </c>
    </row>
    <row r="43" spans="1:18" x14ac:dyDescent="0.25">
      <c r="A43" s="14">
        <v>59</v>
      </c>
      <c r="B43" s="15" t="s">
        <v>103</v>
      </c>
      <c r="C43" s="15" t="s">
        <v>13</v>
      </c>
      <c r="D43" s="15" t="s">
        <v>52</v>
      </c>
      <c r="E43" s="14">
        <f>RANK(F43,$F$7:$F$84,0)</f>
        <v>37</v>
      </c>
      <c r="F43" s="14">
        <f>H43+J43+L43+N43+P43+R43</f>
        <v>163</v>
      </c>
      <c r="G43" s="36">
        <f>VLOOKUP($A43,'SG - F'!$A$6:$F$83,6,FALSE)</f>
        <v>39</v>
      </c>
      <c r="H43" s="36">
        <f>VLOOKUP(G43,Grille!$A$2:$B$84,2,FALSE)</f>
        <v>21</v>
      </c>
      <c r="I43" s="14">
        <f>VLOOKUP($A43,'KK - F'!$A$6:$F$83,6,FALSE)</f>
        <v>21</v>
      </c>
      <c r="J43" s="14">
        <f>VLOOKUP(I43,Grille!$A$2:$B$84,2,FALSE)</f>
        <v>51</v>
      </c>
      <c r="K43" s="36">
        <f>VLOOKUP($A43,'GS-1 - F'!$A$6:$F$83,6,FALSE)</f>
        <v>30</v>
      </c>
      <c r="L43" s="36">
        <v>30</v>
      </c>
      <c r="M43" s="14">
        <f>VLOOKUP($A43,'GS-2 - F'!$A$6:$F$83,6,FALSE)</f>
        <v>41</v>
      </c>
      <c r="N43" s="14">
        <v>19</v>
      </c>
      <c r="O43" s="36">
        <f>VLOOKUP($A43,'SL-1 - F'!$A$6:$F$83,6,FALSE)</f>
        <v>41</v>
      </c>
      <c r="P43" s="36">
        <f>VLOOKUP(O43,Grille!$A$2:$B$84,2,FALSE)</f>
        <v>19</v>
      </c>
      <c r="Q43" s="14">
        <f>VLOOKUP($A43,'SL-2 - F'!$A$6:$F$83,6,FALSE)</f>
        <v>37</v>
      </c>
      <c r="R43" s="14">
        <f>VLOOKUP(Q43,Grille!$A$2:$B$84,2,FALSE)</f>
        <v>23</v>
      </c>
    </row>
    <row r="44" spans="1:18" x14ac:dyDescent="0.25">
      <c r="A44" s="14">
        <v>61</v>
      </c>
      <c r="B44" s="15" t="s">
        <v>105</v>
      </c>
      <c r="C44" s="15" t="s">
        <v>64</v>
      </c>
      <c r="D44" s="15" t="s">
        <v>106</v>
      </c>
      <c r="E44" s="14">
        <f>RANK(F44,$F$7:$F$84,0)</f>
        <v>37</v>
      </c>
      <c r="F44" s="14">
        <f>H44+J44+L44+N44+P44+R44</f>
        <v>163</v>
      </c>
      <c r="G44" s="36">
        <f>VLOOKUP($A44,'SG - F'!$A$6:$F$83,6,FALSE)</f>
        <v>50</v>
      </c>
      <c r="H44" s="36">
        <f>VLOOKUP(G44,Grille!$A$2:$B$84,2,FALSE)</f>
        <v>10</v>
      </c>
      <c r="I44" s="14">
        <f>VLOOKUP($A44,'KK - F'!$A$6:$F$83,6,FALSE)</f>
        <v>36</v>
      </c>
      <c r="J44" s="14">
        <f>VLOOKUP(I44,Grille!$A$2:$B$84,2,FALSE)</f>
        <v>24</v>
      </c>
      <c r="K44" s="36">
        <f>VLOOKUP($A44,'GS-1 - F'!$A$6:$F$83,6,FALSE)</f>
        <v>34</v>
      </c>
      <c r="L44" s="36">
        <v>26</v>
      </c>
      <c r="M44" s="14">
        <f>VLOOKUP($A44,'GS-2 - F'!$A$6:$F$83,6,FALSE)</f>
        <v>53</v>
      </c>
      <c r="N44" s="14">
        <v>7</v>
      </c>
      <c r="O44" s="36">
        <f>VLOOKUP($A44,'SL-1 - F'!$A$6:$F$83,6,FALSE)</f>
        <v>18</v>
      </c>
      <c r="P44" s="36">
        <f>VLOOKUP(O44,Grille!$A$2:$B$84,2,FALSE)</f>
        <v>65</v>
      </c>
      <c r="Q44" s="14">
        <f>VLOOKUP($A44,'SL-2 - F'!$A$6:$F$83,6,FALSE)</f>
        <v>29</v>
      </c>
      <c r="R44" s="14">
        <f>VLOOKUP(Q44,Grille!$A$2:$B$84,2,FALSE)</f>
        <v>31</v>
      </c>
    </row>
    <row r="45" spans="1:18" x14ac:dyDescent="0.25">
      <c r="A45" s="14">
        <v>46</v>
      </c>
      <c r="B45" s="15" t="s">
        <v>88</v>
      </c>
      <c r="C45" s="15" t="s">
        <v>18</v>
      </c>
      <c r="D45" s="15" t="s">
        <v>19</v>
      </c>
      <c r="E45" s="14">
        <f>RANK(F45,$F$7:$F$84,0)</f>
        <v>39</v>
      </c>
      <c r="F45" s="14">
        <f>H45+J45+L45+N45+P45+R45</f>
        <v>158</v>
      </c>
      <c r="G45" s="36" t="str">
        <f>VLOOKUP($A45,'SG - F'!$A$6:$F$83,6,FALSE)</f>
        <v>DNF</v>
      </c>
      <c r="H45" s="36">
        <f>VLOOKUP(G45,Grille!$A$2:$B$84,2,FALSE)</f>
        <v>0</v>
      </c>
      <c r="I45" s="14">
        <f>VLOOKUP($A45,'KK - F'!$A$6:$F$83,6,FALSE)</f>
        <v>19</v>
      </c>
      <c r="J45" s="14">
        <f>VLOOKUP(I45,Grille!$A$2:$B$84,2,FALSE)</f>
        <v>60</v>
      </c>
      <c r="K45" s="36">
        <f>VLOOKUP($A45,'GS-1 - F'!$A$6:$F$83,6,FALSE)</f>
        <v>37</v>
      </c>
      <c r="L45" s="36">
        <v>23</v>
      </c>
      <c r="M45" s="14" t="str">
        <f>VLOOKUP($A45,'GS-2 - F'!$A$6:$F$83,6,FALSE)</f>
        <v>DNF</v>
      </c>
      <c r="N45" s="14">
        <v>0</v>
      </c>
      <c r="O45" s="36">
        <f>VLOOKUP($A45,'SL-1 - F'!$A$6:$F$83,6,FALSE)</f>
        <v>24</v>
      </c>
      <c r="P45" s="36">
        <f>VLOOKUP(O45,Grille!$A$2:$B$84,2,FALSE)</f>
        <v>41</v>
      </c>
      <c r="Q45" s="14">
        <f>VLOOKUP($A45,'SL-2 - F'!$A$6:$F$83,6,FALSE)</f>
        <v>27</v>
      </c>
      <c r="R45" s="14">
        <f>VLOOKUP(Q45,Grille!$A$2:$B$84,2,FALSE)</f>
        <v>34</v>
      </c>
    </row>
    <row r="46" spans="1:18" x14ac:dyDescent="0.25">
      <c r="A46" s="14">
        <v>15</v>
      </c>
      <c r="B46" s="15" t="s">
        <v>45</v>
      </c>
      <c r="C46" s="15" t="s">
        <v>25</v>
      </c>
      <c r="D46" s="15" t="s">
        <v>38</v>
      </c>
      <c r="E46" s="14">
        <f>RANK(F46,$F$7:$F$84,0)</f>
        <v>40</v>
      </c>
      <c r="F46" s="14">
        <f>H46+J46+L46+N46+P46+R46</f>
        <v>154</v>
      </c>
      <c r="G46" s="36">
        <f>VLOOKUP($A46,'SG - F'!$A$6:$F$83,6,FALSE)</f>
        <v>38</v>
      </c>
      <c r="H46" s="36">
        <f>VLOOKUP(G46,Grille!$A$2:$B$84,2,FALSE)</f>
        <v>22</v>
      </c>
      <c r="I46" s="14">
        <f>VLOOKUP($A46,'KK - F'!$A$6:$F$83,6,FALSE)</f>
        <v>26</v>
      </c>
      <c r="J46" s="14">
        <f>VLOOKUP(I46,Grille!$A$2:$B$84,2,FALSE)</f>
        <v>36</v>
      </c>
      <c r="K46" s="36">
        <f>VLOOKUP($A46,'GS-1 - F'!$A$6:$F$83,6,FALSE)</f>
        <v>47</v>
      </c>
      <c r="L46" s="36">
        <v>13</v>
      </c>
      <c r="M46" s="14">
        <f>VLOOKUP($A46,'GS-2 - F'!$A$6:$F$83,6,FALSE)</f>
        <v>32</v>
      </c>
      <c r="N46" s="14">
        <v>28</v>
      </c>
      <c r="O46" s="36">
        <f>VLOOKUP($A46,'SL-1 - F'!$A$6:$F$83,6,FALSE)</f>
        <v>33</v>
      </c>
      <c r="P46" s="36">
        <f>VLOOKUP(O46,Grille!$A$2:$B$84,2,FALSE)</f>
        <v>27</v>
      </c>
      <c r="Q46" s="14">
        <f>VLOOKUP($A46,'SL-2 - F'!$A$6:$F$83,6,FALSE)</f>
        <v>32</v>
      </c>
      <c r="R46" s="14">
        <f>VLOOKUP(Q46,Grille!$A$2:$B$84,2,FALSE)</f>
        <v>28</v>
      </c>
    </row>
    <row r="47" spans="1:18" x14ac:dyDescent="0.25">
      <c r="A47" s="14">
        <v>52</v>
      </c>
      <c r="B47" s="15" t="s">
        <v>95</v>
      </c>
      <c r="C47" s="15" t="s">
        <v>18</v>
      </c>
      <c r="D47" s="15" t="s">
        <v>23</v>
      </c>
      <c r="E47" s="14">
        <f>RANK(F47,$F$7:$F$84,0)</f>
        <v>41</v>
      </c>
      <c r="F47" s="14">
        <f>H47+J47+L47+N47+P47+R47</f>
        <v>152</v>
      </c>
      <c r="G47" s="36">
        <f>VLOOKUP($A47,'SG - F'!$A$6:$F$83,6,FALSE)</f>
        <v>16</v>
      </c>
      <c r="H47" s="36">
        <f>VLOOKUP(G47,Grille!$A$2:$B$84,2,FALSE)</f>
        <v>75</v>
      </c>
      <c r="I47" s="14">
        <f>VLOOKUP($A47,'KK - F'!$A$6:$F$83,6,FALSE)</f>
        <v>41</v>
      </c>
      <c r="J47" s="14">
        <f>VLOOKUP(I47,Grille!$A$2:$B$84,2,FALSE)</f>
        <v>19</v>
      </c>
      <c r="K47" s="36" t="str">
        <f>VLOOKUP($A47,'GS-1 - F'!$A$6:$F$83,6,FALSE)</f>
        <v>DNF</v>
      </c>
      <c r="L47" s="36">
        <v>0</v>
      </c>
      <c r="M47" s="14">
        <f>VLOOKUP($A47,'GS-2 - F'!$A$6:$F$83,6,FALSE)</f>
        <v>29</v>
      </c>
      <c r="N47" s="14">
        <v>31</v>
      </c>
      <c r="O47" s="36">
        <f>VLOOKUP($A47,'SL-1 - F'!$A$6:$F$83,6,FALSE)</f>
        <v>50</v>
      </c>
      <c r="P47" s="36">
        <f>VLOOKUP(O47,Grille!$A$2:$B$84,2,FALSE)</f>
        <v>10</v>
      </c>
      <c r="Q47" s="14">
        <f>VLOOKUP($A47,'SL-2 - F'!$A$6:$F$83,6,FALSE)</f>
        <v>43</v>
      </c>
      <c r="R47" s="14">
        <f>VLOOKUP(Q47,Grille!$A$2:$B$84,2,FALSE)</f>
        <v>17</v>
      </c>
    </row>
    <row r="48" spans="1:18" x14ac:dyDescent="0.25">
      <c r="A48" s="14">
        <v>60</v>
      </c>
      <c r="B48" s="15" t="s">
        <v>104</v>
      </c>
      <c r="C48" s="15" t="s">
        <v>25</v>
      </c>
      <c r="D48" s="15" t="s">
        <v>38</v>
      </c>
      <c r="E48" s="14">
        <f>RANK(F48,$F$7:$F$84,0)</f>
        <v>42</v>
      </c>
      <c r="F48" s="14">
        <f>H48+J48+L48+N48+P48+R48</f>
        <v>149</v>
      </c>
      <c r="G48" s="36">
        <f>VLOOKUP($A48,'SG - F'!$A$6:$F$83,6,FALSE)</f>
        <v>23</v>
      </c>
      <c r="H48" s="36">
        <f>VLOOKUP(G48,Grille!$A$2:$B$84,2,FALSE)</f>
        <v>44</v>
      </c>
      <c r="I48" s="14">
        <f>VLOOKUP($A48,'KK - F'!$A$6:$F$83,6,FALSE)</f>
        <v>33</v>
      </c>
      <c r="J48" s="14">
        <f>VLOOKUP(I48,Grille!$A$2:$B$84,2,FALSE)</f>
        <v>27</v>
      </c>
      <c r="K48" s="36" t="str">
        <f>VLOOKUP($A48,'GS-1 - F'!$A$6:$F$83,6,FALSE)</f>
        <v>DNF</v>
      </c>
      <c r="L48" s="36">
        <v>0</v>
      </c>
      <c r="M48" s="14">
        <f>VLOOKUP($A48,'GS-2 - F'!$A$6:$F$83,6,FALSE)</f>
        <v>35</v>
      </c>
      <c r="N48" s="14">
        <v>25</v>
      </c>
      <c r="O48" s="36">
        <f>VLOOKUP($A48,'SL-1 - F'!$A$6:$F$83,6,FALSE)</f>
        <v>32</v>
      </c>
      <c r="P48" s="36">
        <f>VLOOKUP(O48,Grille!$A$2:$B$84,2,FALSE)</f>
        <v>28</v>
      </c>
      <c r="Q48" s="14">
        <f>VLOOKUP($A48,'SL-2 - F'!$A$6:$F$83,6,FALSE)</f>
        <v>35</v>
      </c>
      <c r="R48" s="14">
        <f>VLOOKUP(Q48,Grille!$A$2:$B$84,2,FALSE)</f>
        <v>25</v>
      </c>
    </row>
    <row r="49" spans="1:18" x14ac:dyDescent="0.25">
      <c r="A49" s="14">
        <v>17</v>
      </c>
      <c r="B49" s="15" t="s">
        <v>47</v>
      </c>
      <c r="C49" s="15" t="s">
        <v>18</v>
      </c>
      <c r="D49" s="15" t="s">
        <v>19</v>
      </c>
      <c r="E49" s="14">
        <f>RANK(F49,$F$7:$F$84,0)</f>
        <v>43</v>
      </c>
      <c r="F49" s="14">
        <f>H49+J49+L49+N49+P49+R49</f>
        <v>130</v>
      </c>
      <c r="G49" s="36">
        <f>VLOOKUP($A49,'SG - F'!$A$6:$F$83,6,FALSE)</f>
        <v>41</v>
      </c>
      <c r="H49" s="36">
        <f>VLOOKUP(G49,Grille!$A$2:$B$84,2,FALSE)</f>
        <v>19</v>
      </c>
      <c r="I49" s="14" t="str">
        <f>VLOOKUP($A49,'KK - F'!$A$6:$F$83,6,FALSE)</f>
        <v>DSQ</v>
      </c>
      <c r="J49" s="14">
        <f>VLOOKUP(I49,Grille!$A$2:$B$84,2,FALSE)</f>
        <v>0</v>
      </c>
      <c r="K49" s="36">
        <f>VLOOKUP($A49,'GS-1 - F'!$A$6:$F$83,6,FALSE)</f>
        <v>25</v>
      </c>
      <c r="L49" s="36">
        <v>38</v>
      </c>
      <c r="M49" s="14">
        <f>VLOOKUP($A49,'GS-2 - F'!$A$6:$F$83,6,FALSE)</f>
        <v>22</v>
      </c>
      <c r="N49" s="14">
        <v>47</v>
      </c>
      <c r="O49" s="36">
        <f>VLOOKUP($A49,'SL-1 - F'!$A$6:$F$83,6,FALSE)</f>
        <v>34</v>
      </c>
      <c r="P49" s="36">
        <f>VLOOKUP(O49,Grille!$A$2:$B$84,2,FALSE)</f>
        <v>26</v>
      </c>
      <c r="Q49" s="14" t="str">
        <f>VLOOKUP($A49,'SL-2 - F'!$A$6:$F$83,6,FALSE)</f>
        <v>DNF</v>
      </c>
      <c r="R49" s="14">
        <f>VLOOKUP(Q49,Grille!$A$2:$B$84,2,FALSE)</f>
        <v>0</v>
      </c>
    </row>
    <row r="50" spans="1:18" x14ac:dyDescent="0.25">
      <c r="A50" s="14">
        <v>3</v>
      </c>
      <c r="B50" s="15" t="s">
        <v>17</v>
      </c>
      <c r="C50" s="15" t="s">
        <v>18</v>
      </c>
      <c r="D50" s="15" t="s">
        <v>19</v>
      </c>
      <c r="E50" s="14">
        <f>RANK(F50,$F$7:$F$84,0)</f>
        <v>44</v>
      </c>
      <c r="F50" s="14">
        <f>H50+J50+L50+N50+P50+R50</f>
        <v>128</v>
      </c>
      <c r="G50" s="36">
        <f>VLOOKUP($A50,'SG - F'!$A$6:$F$83,6,FALSE)</f>
        <v>30</v>
      </c>
      <c r="H50" s="36">
        <f>VLOOKUP(G50,Grille!$A$2:$B$84,2,FALSE)</f>
        <v>30</v>
      </c>
      <c r="I50" s="14">
        <f>VLOOKUP($A50,'KK - F'!$A$6:$F$83,6,FALSE)</f>
        <v>28</v>
      </c>
      <c r="J50" s="14">
        <f>VLOOKUP(I50,Grille!$A$2:$B$84,2,FALSE)</f>
        <v>32</v>
      </c>
      <c r="K50" s="36" t="str">
        <f>VLOOKUP($A50,'GS-1 - F'!$A$6:$F$83,6,FALSE)</f>
        <v>DNF</v>
      </c>
      <c r="L50" s="36">
        <v>0</v>
      </c>
      <c r="M50" s="14">
        <f>VLOOKUP($A50,'GS-2 - F'!$A$6:$F$83,6,FALSE)</f>
        <v>40</v>
      </c>
      <c r="N50" s="14">
        <v>20</v>
      </c>
      <c r="O50" s="36">
        <f>VLOOKUP($A50,'SL-1 - F'!$A$6:$F$83,6,FALSE)</f>
        <v>43</v>
      </c>
      <c r="P50" s="36">
        <f>VLOOKUP(O50,Grille!$A$2:$B$84,2,FALSE)</f>
        <v>17</v>
      </c>
      <c r="Q50" s="14">
        <f>VLOOKUP($A50,'SL-2 - F'!$A$6:$F$83,6,FALSE)</f>
        <v>31</v>
      </c>
      <c r="R50" s="14">
        <f>VLOOKUP(Q50,Grille!$A$2:$B$84,2,FALSE)</f>
        <v>29</v>
      </c>
    </row>
    <row r="51" spans="1:18" x14ac:dyDescent="0.25">
      <c r="A51" s="14">
        <v>8</v>
      </c>
      <c r="B51" s="15" t="s">
        <v>29</v>
      </c>
      <c r="C51" s="15" t="s">
        <v>18</v>
      </c>
      <c r="D51" s="15" t="s">
        <v>30</v>
      </c>
      <c r="E51" s="14">
        <f>RANK(F51,$F$7:$F$84,0)</f>
        <v>45</v>
      </c>
      <c r="F51" s="14">
        <f>H51+J51+L51+N51+P51+R51</f>
        <v>119</v>
      </c>
      <c r="G51" s="36">
        <f>VLOOKUP($A51,'SG - F'!$A$6:$F$83,6,FALSE)</f>
        <v>47</v>
      </c>
      <c r="H51" s="36">
        <f>VLOOKUP(G51,Grille!$A$2:$B$84,2,FALSE)</f>
        <v>13</v>
      </c>
      <c r="I51" s="14">
        <f>VLOOKUP($A51,'KK - F'!$A$6:$F$83,6,FALSE)</f>
        <v>40</v>
      </c>
      <c r="J51" s="14">
        <f>VLOOKUP(I51,Grille!$A$2:$B$84,2,FALSE)</f>
        <v>20</v>
      </c>
      <c r="K51" s="36">
        <f>VLOOKUP($A51,'GS-1 - F'!$A$6:$F$83,6,FALSE)</f>
        <v>45</v>
      </c>
      <c r="L51" s="36">
        <v>15</v>
      </c>
      <c r="M51" s="14">
        <f>VLOOKUP($A51,'GS-2 - F'!$A$6:$F$83,6,FALSE)</f>
        <v>57</v>
      </c>
      <c r="N51" s="14">
        <v>3</v>
      </c>
      <c r="O51" s="36">
        <f>VLOOKUP($A51,'SL-1 - F'!$A$6:$F$83,6,FALSE)</f>
        <v>39</v>
      </c>
      <c r="P51" s="36">
        <f>VLOOKUP(O51,Grille!$A$2:$B$84,2,FALSE)</f>
        <v>21</v>
      </c>
      <c r="Q51" s="14">
        <f>VLOOKUP($A51,'SL-2 - F'!$A$6:$F$83,6,FALSE)</f>
        <v>22</v>
      </c>
      <c r="R51" s="14">
        <f>VLOOKUP(Q51,Grille!$A$2:$B$84,2,FALSE)</f>
        <v>47</v>
      </c>
    </row>
    <row r="52" spans="1:18" x14ac:dyDescent="0.25">
      <c r="A52" s="14">
        <v>5</v>
      </c>
      <c r="B52" s="15" t="s">
        <v>22</v>
      </c>
      <c r="C52" s="15" t="s">
        <v>18</v>
      </c>
      <c r="D52" s="15" t="s">
        <v>23</v>
      </c>
      <c r="E52" s="14">
        <f>RANK(F52,$F$7:$F$84,0)</f>
        <v>46</v>
      </c>
      <c r="F52" s="14">
        <f>H52+J52+L52+N52+P52+R52</f>
        <v>113</v>
      </c>
      <c r="G52" s="36">
        <f>VLOOKUP($A52,'SG - F'!$A$6:$F$83,6,FALSE)</f>
        <v>36</v>
      </c>
      <c r="H52" s="36">
        <f>VLOOKUP(G52,Grille!$A$2:$B$84,2,FALSE)</f>
        <v>24</v>
      </c>
      <c r="I52" s="14">
        <f>VLOOKUP($A52,'KK - F'!$A$6:$F$83,6,FALSE)</f>
        <v>43</v>
      </c>
      <c r="J52" s="14">
        <f>VLOOKUP(I52,Grille!$A$2:$B$84,2,FALSE)</f>
        <v>17</v>
      </c>
      <c r="K52" s="36">
        <f>VLOOKUP($A52,'GS-1 - F'!$A$6:$F$83,6,FALSE)</f>
        <v>31</v>
      </c>
      <c r="L52" s="36">
        <v>29</v>
      </c>
      <c r="M52" s="14">
        <f>VLOOKUP($A52,'GS-2 - F'!$A$6:$F$83,6,FALSE)</f>
        <v>44</v>
      </c>
      <c r="N52" s="14">
        <v>16</v>
      </c>
      <c r="O52" s="36">
        <f>VLOOKUP($A52,'SL-1 - F'!$A$6:$F$83,6,FALSE)</f>
        <v>51</v>
      </c>
      <c r="P52" s="36">
        <f>VLOOKUP(O52,Grille!$A$2:$B$84,2,FALSE)</f>
        <v>9</v>
      </c>
      <c r="Q52" s="14">
        <f>VLOOKUP($A52,'SL-2 - F'!$A$6:$F$83,6,FALSE)</f>
        <v>42</v>
      </c>
      <c r="R52" s="14">
        <f>VLOOKUP(Q52,Grille!$A$2:$B$84,2,FALSE)</f>
        <v>18</v>
      </c>
    </row>
    <row r="53" spans="1:18" x14ac:dyDescent="0.25">
      <c r="A53" s="14">
        <v>70</v>
      </c>
      <c r="B53" s="15" t="s">
        <v>115</v>
      </c>
      <c r="C53" s="15" t="s">
        <v>25</v>
      </c>
      <c r="D53" s="15" t="s">
        <v>38</v>
      </c>
      <c r="E53" s="14">
        <f>RANK(F53,$F$7:$F$84,0)</f>
        <v>47</v>
      </c>
      <c r="F53" s="14">
        <f>H53+J53+L53+N53+P53+R53</f>
        <v>108</v>
      </c>
      <c r="G53" s="36">
        <f>VLOOKUP($A53,'SG - F'!$A$6:$F$83,6,FALSE)</f>
        <v>54</v>
      </c>
      <c r="H53" s="36">
        <f>VLOOKUP(G53,Grille!$A$2:$B$84,2,FALSE)</f>
        <v>6</v>
      </c>
      <c r="I53" s="14">
        <f>VLOOKUP($A53,'KK - F'!$A$6:$F$83,6,FALSE)</f>
        <v>44</v>
      </c>
      <c r="J53" s="14">
        <f>VLOOKUP(I53,Grille!$A$2:$B$84,2,FALSE)</f>
        <v>16</v>
      </c>
      <c r="K53" s="36">
        <f>VLOOKUP($A53,'GS-1 - F'!$A$6:$F$83,6,FALSE)</f>
        <v>42</v>
      </c>
      <c r="L53" s="36">
        <v>18</v>
      </c>
      <c r="M53" s="14">
        <f>VLOOKUP($A53,'GS-2 - F'!$A$6:$F$83,6,FALSE)</f>
        <v>52</v>
      </c>
      <c r="N53" s="14">
        <v>8</v>
      </c>
      <c r="O53" s="36" t="str">
        <f>VLOOKUP($A53,'SL-1 - F'!$A$6:$F$83,6,FALSE)</f>
        <v>DSQ</v>
      </c>
      <c r="P53" s="36">
        <f>VLOOKUP(O53,Grille!$A$2:$B$84,2,FALSE)</f>
        <v>0</v>
      </c>
      <c r="Q53" s="14">
        <f>VLOOKUP($A53,'SL-2 - F'!$A$6:$F$83,6,FALSE)</f>
        <v>19</v>
      </c>
      <c r="R53" s="14">
        <f>VLOOKUP(Q53,Grille!$A$2:$B$84,2,FALSE)</f>
        <v>60</v>
      </c>
    </row>
    <row r="54" spans="1:18" x14ac:dyDescent="0.25">
      <c r="A54" s="14">
        <v>1</v>
      </c>
      <c r="B54" s="15" t="s">
        <v>12</v>
      </c>
      <c r="C54" s="15" t="s">
        <v>13</v>
      </c>
      <c r="D54" s="15" t="s">
        <v>14</v>
      </c>
      <c r="E54" s="14">
        <f>RANK(F54,$F$7:$F$84,0)</f>
        <v>48</v>
      </c>
      <c r="F54" s="14">
        <f>H54+J54+L54+N54+P54+R54</f>
        <v>97</v>
      </c>
      <c r="G54" s="36">
        <f>VLOOKUP($A54,'SG - F'!$A$6:$F$83,6,FALSE)</f>
        <v>34</v>
      </c>
      <c r="H54" s="36">
        <f>VLOOKUP(G54,Grille!$A$2:$B$84,2,FALSE)</f>
        <v>26</v>
      </c>
      <c r="I54" s="14" t="str">
        <f>VLOOKUP($A54,'KK - F'!$A$6:$F$83,6,FALSE)</f>
        <v>DNF</v>
      </c>
      <c r="J54" s="14">
        <f>VLOOKUP(I54,Grille!$A$2:$B$84,2,FALSE)</f>
        <v>0</v>
      </c>
      <c r="K54" s="36">
        <f>VLOOKUP($A54,'GS-1 - F'!$A$6:$F$83,6,FALSE)</f>
        <v>29</v>
      </c>
      <c r="L54" s="36">
        <f>VLOOKUP(K54,Grille!$A$2:$B$84,2,FALSE)</f>
        <v>31</v>
      </c>
      <c r="M54" s="14">
        <f>VLOOKUP($A54,'GS-2 - F'!$A$6:$F$83,6,FALSE)</f>
        <v>38</v>
      </c>
      <c r="N54" s="14">
        <f>VLOOKUP(M54,Grille!$A$2:$B$84,2,FALSE)</f>
        <v>22</v>
      </c>
      <c r="O54" s="36">
        <f>VLOOKUP($A54,'SL-1 - F'!$A$6:$F$83,6,FALSE)</f>
        <v>42</v>
      </c>
      <c r="P54" s="36">
        <f>VLOOKUP(O54,Grille!$A$2:$B$84,2,FALSE)</f>
        <v>18</v>
      </c>
      <c r="Q54" s="14" t="str">
        <f>VLOOKUP($A54,'SL-2 - F'!$A$6:$F$83,6,FALSE)</f>
        <v>DSQ</v>
      </c>
      <c r="R54" s="14">
        <f>VLOOKUP(Q54,Grille!$A$2:$B$84,2,FALSE)</f>
        <v>0</v>
      </c>
    </row>
    <row r="55" spans="1:18" x14ac:dyDescent="0.25">
      <c r="A55" s="14">
        <v>45</v>
      </c>
      <c r="B55" s="15" t="s">
        <v>87</v>
      </c>
      <c r="C55" s="15" t="s">
        <v>32</v>
      </c>
      <c r="D55" s="15" t="s">
        <v>33</v>
      </c>
      <c r="E55" s="14">
        <f>RANK(F55,$F$7:$F$84,0)</f>
        <v>49</v>
      </c>
      <c r="F55" s="14">
        <f>H55+J55+L55+N55+P55+R55</f>
        <v>94</v>
      </c>
      <c r="G55" s="36" t="str">
        <f>VLOOKUP($A55,'SG - F'!$A$6:$F$83,6,FALSE)</f>
        <v>DNF</v>
      </c>
      <c r="H55" s="36">
        <f>VLOOKUP(G55,Grille!$A$2:$B$84,2,FALSE)</f>
        <v>0</v>
      </c>
      <c r="I55" s="14">
        <f>VLOOKUP($A55,'KK - F'!$A$6:$F$83,6,FALSE)</f>
        <v>29</v>
      </c>
      <c r="J55" s="14">
        <f>VLOOKUP(I55,Grille!$A$2:$B$84,2,FALSE)</f>
        <v>31</v>
      </c>
      <c r="K55" s="36">
        <f>VLOOKUP($A55,'GS-1 - F'!$A$6:$F$83,6,FALSE)</f>
        <v>40</v>
      </c>
      <c r="L55" s="36">
        <v>20</v>
      </c>
      <c r="M55" s="14">
        <f>VLOOKUP($A55,'GS-2 - F'!$A$6:$F$83,6,FALSE)</f>
        <v>33</v>
      </c>
      <c r="N55" s="14">
        <v>27</v>
      </c>
      <c r="O55" s="36" t="str">
        <f>VLOOKUP($A55,'SL-1 - F'!$A$6:$F$83,6,FALSE)</f>
        <v>DSQ</v>
      </c>
      <c r="P55" s="36">
        <f>VLOOKUP(O55,Grille!$A$2:$B$84,2,FALSE)</f>
        <v>0</v>
      </c>
      <c r="Q55" s="14">
        <f>VLOOKUP($A55,'SL-2 - F'!$A$6:$F$83,6,FALSE)</f>
        <v>44</v>
      </c>
      <c r="R55" s="14">
        <f>VLOOKUP(Q55,Grille!$A$2:$B$84,2,FALSE)</f>
        <v>16</v>
      </c>
    </row>
    <row r="56" spans="1:18" x14ac:dyDescent="0.25">
      <c r="A56" s="14">
        <v>37</v>
      </c>
      <c r="B56" s="15" t="s">
        <v>76</v>
      </c>
      <c r="C56" s="15" t="s">
        <v>18</v>
      </c>
      <c r="D56" s="15" t="s">
        <v>23</v>
      </c>
      <c r="E56" s="14">
        <f>RANK(F56,$F$7:$F$84,0)</f>
        <v>50</v>
      </c>
      <c r="F56" s="14">
        <f>H56+J56+L56+N56+P56+R56</f>
        <v>80</v>
      </c>
      <c r="G56" s="36">
        <f>VLOOKUP($A56,'SG - F'!$A$6:$F$83,6,FALSE)</f>
        <v>46</v>
      </c>
      <c r="H56" s="36">
        <f>VLOOKUP(G56,Grille!$A$2:$B$84,2,FALSE)</f>
        <v>14</v>
      </c>
      <c r="I56" s="14" t="str">
        <f>VLOOKUP($A56,'KK - F'!$A$6:$F$83,6,FALSE)</f>
        <v>DNF</v>
      </c>
      <c r="J56" s="14">
        <f>VLOOKUP(I56,Grille!$A$2:$B$84,2,FALSE)</f>
        <v>0</v>
      </c>
      <c r="K56" s="36">
        <f>VLOOKUP($A56,'GS-1 - F'!$A$6:$F$83,6,FALSE)</f>
        <v>56</v>
      </c>
      <c r="L56" s="36">
        <v>4</v>
      </c>
      <c r="M56" s="14">
        <f>VLOOKUP($A56,'GS-2 - F'!$A$6:$F$83,6,FALSE)</f>
        <v>39</v>
      </c>
      <c r="N56" s="14">
        <v>21</v>
      </c>
      <c r="O56" s="36" t="str">
        <f>VLOOKUP($A56,'SL-1 - F'!$A$6:$F$83,6,FALSE)</f>
        <v>DNF</v>
      </c>
      <c r="P56" s="36">
        <f>VLOOKUP(O56,Grille!$A$2:$B$84,2,FALSE)</f>
        <v>0</v>
      </c>
      <c r="Q56" s="14">
        <f>VLOOKUP($A56,'SL-2 - F'!$A$6:$F$83,6,FALSE)</f>
        <v>24</v>
      </c>
      <c r="R56" s="14">
        <f>VLOOKUP(Q56,Grille!$A$2:$B$84,2,FALSE)</f>
        <v>41</v>
      </c>
    </row>
    <row r="57" spans="1:18" x14ac:dyDescent="0.25">
      <c r="A57" s="14">
        <v>40</v>
      </c>
      <c r="B57" s="15" t="s">
        <v>220</v>
      </c>
      <c r="C57" s="15" t="s">
        <v>32</v>
      </c>
      <c r="D57" s="15" t="s">
        <v>81</v>
      </c>
      <c r="E57" s="14">
        <f>RANK(F57,$F$7:$F$84,0)</f>
        <v>51</v>
      </c>
      <c r="F57" s="14">
        <f>H57+J57+L57+N57+P57+R57</f>
        <v>78</v>
      </c>
      <c r="G57" s="36">
        <f>VLOOKUP($A57,'SG - F'!$A$6:$F$83,6,FALSE)</f>
        <v>43</v>
      </c>
      <c r="H57" s="36">
        <f>VLOOKUP(G57,Grille!$A$2:$B$84,2,FALSE)</f>
        <v>17</v>
      </c>
      <c r="I57" s="14">
        <f>VLOOKUP($A57,'KK - F'!$A$6:$F$83,6,FALSE)</f>
        <v>46</v>
      </c>
      <c r="J57" s="14">
        <f>VLOOKUP(I57,Grille!$A$2:$B$84,2,FALSE)</f>
        <v>14</v>
      </c>
      <c r="K57" s="36">
        <f>VLOOKUP($A57,'GS-1 - F'!$A$6:$F$83,6,FALSE)</f>
        <v>52</v>
      </c>
      <c r="L57" s="36">
        <v>8</v>
      </c>
      <c r="M57" s="14">
        <f>VLOOKUP($A57,'GS-2 - F'!$A$6:$F$83,6,FALSE)</f>
        <v>47</v>
      </c>
      <c r="N57" s="14">
        <v>13</v>
      </c>
      <c r="O57" s="36">
        <f>VLOOKUP($A57,'SL-1 - F'!$A$6:$F$83,6,FALSE)</f>
        <v>44</v>
      </c>
      <c r="P57" s="36">
        <f>VLOOKUP(O57,Grille!$A$2:$B$84,2,FALSE)</f>
        <v>16</v>
      </c>
      <c r="Q57" s="14">
        <f>VLOOKUP($A57,'SL-2 - F'!$A$6:$F$83,6,FALSE)</f>
        <v>50</v>
      </c>
      <c r="R57" s="14">
        <f>VLOOKUP(Q57,Grille!$A$2:$B$84,2,FALSE)</f>
        <v>10</v>
      </c>
    </row>
    <row r="58" spans="1:18" x14ac:dyDescent="0.25">
      <c r="A58" s="14">
        <v>68</v>
      </c>
      <c r="B58" s="15" t="s">
        <v>113</v>
      </c>
      <c r="C58" s="15" t="s">
        <v>32</v>
      </c>
      <c r="D58" s="15" t="s">
        <v>81</v>
      </c>
      <c r="E58" s="14">
        <f>RANK(F58,$F$7:$F$84,0)</f>
        <v>52</v>
      </c>
      <c r="F58" s="14">
        <f>H58+J58+L58+N58+P58+R58</f>
        <v>71</v>
      </c>
      <c r="G58" s="36">
        <f>VLOOKUP($A58,'SG - F'!$A$6:$F$83,6,FALSE)</f>
        <v>52</v>
      </c>
      <c r="H58" s="36">
        <f>VLOOKUP(G58,Grille!$A$2:$B$84,2,FALSE)</f>
        <v>8</v>
      </c>
      <c r="I58" s="14">
        <f>VLOOKUP($A58,'KK - F'!$A$6:$F$83,6,FALSE)</f>
        <v>55</v>
      </c>
      <c r="J58" s="14">
        <f>VLOOKUP(I58,Grille!$A$2:$B$84,2,FALSE)</f>
        <v>5</v>
      </c>
      <c r="K58" s="36">
        <f>VLOOKUP($A58,'GS-1 - F'!$A$6:$F$83,6,FALSE)</f>
        <v>43</v>
      </c>
      <c r="L58" s="36">
        <v>17</v>
      </c>
      <c r="M58" s="14">
        <f>VLOOKUP($A58,'GS-2 - F'!$A$6:$F$83,6,FALSE)</f>
        <v>54</v>
      </c>
      <c r="N58" s="14">
        <v>6</v>
      </c>
      <c r="O58" s="36">
        <f>VLOOKUP($A58,'SL-1 - F'!$A$6:$F$83,6,FALSE)</f>
        <v>47</v>
      </c>
      <c r="P58" s="36">
        <f>VLOOKUP(O58,Grille!$A$2:$B$84,2,FALSE)</f>
        <v>13</v>
      </c>
      <c r="Q58" s="14">
        <f>VLOOKUP($A58,'SL-2 - F'!$A$6:$F$83,6,FALSE)</f>
        <v>38</v>
      </c>
      <c r="R58" s="14">
        <f>VLOOKUP(Q58,Grille!$A$2:$B$84,2,FALSE)</f>
        <v>22</v>
      </c>
    </row>
    <row r="59" spans="1:18" x14ac:dyDescent="0.25">
      <c r="A59" s="14">
        <v>62</v>
      </c>
      <c r="B59" s="15" t="s">
        <v>107</v>
      </c>
      <c r="C59" s="15" t="s">
        <v>18</v>
      </c>
      <c r="D59" s="15" t="s">
        <v>30</v>
      </c>
      <c r="E59" s="14">
        <f>RANK(F59,$F$7:$F$84,0)</f>
        <v>53</v>
      </c>
      <c r="F59" s="14">
        <f>H59+J59+L59+N59+P59+R59</f>
        <v>69</v>
      </c>
      <c r="G59" s="36">
        <f>VLOOKUP($A59,'SG - F'!$A$6:$F$83,6,FALSE)</f>
        <v>61</v>
      </c>
      <c r="H59" s="36">
        <f>VLOOKUP(G59,Grille!$A$2:$B$84,2,FALSE)</f>
        <v>0</v>
      </c>
      <c r="I59" s="14">
        <f>VLOOKUP($A59,'KK - F'!$A$6:$F$83,6,FALSE)</f>
        <v>38</v>
      </c>
      <c r="J59" s="14">
        <f>VLOOKUP(I59,Grille!$A$2:$B$84,2,FALSE)</f>
        <v>22</v>
      </c>
      <c r="K59" s="36">
        <f>VLOOKUP($A59,'GS-1 - F'!$A$6:$F$83,6,FALSE)</f>
        <v>40</v>
      </c>
      <c r="L59" s="36">
        <v>20</v>
      </c>
      <c r="M59" s="14">
        <f>VLOOKUP($A59,'GS-2 - F'!$A$6:$F$83,6,FALSE)</f>
        <v>57</v>
      </c>
      <c r="N59" s="14">
        <v>3</v>
      </c>
      <c r="O59" s="36">
        <f>VLOOKUP($A59,'SL-1 - F'!$A$6:$F$83,6,FALSE)</f>
        <v>45</v>
      </c>
      <c r="P59" s="36">
        <f>VLOOKUP(O59,Grille!$A$2:$B$84,2,FALSE)</f>
        <v>15</v>
      </c>
      <c r="Q59" s="14">
        <f>VLOOKUP($A59,'SL-2 - F'!$A$6:$F$83,6,FALSE)</f>
        <v>51</v>
      </c>
      <c r="R59" s="14">
        <f>VLOOKUP(Q59,Grille!$A$2:$B$84,2,FALSE)</f>
        <v>9</v>
      </c>
    </row>
    <row r="60" spans="1:18" x14ac:dyDescent="0.25">
      <c r="A60" s="14">
        <v>18</v>
      </c>
      <c r="B60" s="15" t="s">
        <v>48</v>
      </c>
      <c r="C60" s="15" t="s">
        <v>18</v>
      </c>
      <c r="D60" s="15" t="s">
        <v>23</v>
      </c>
      <c r="E60" s="14">
        <f>RANK(F60,$F$7:$F$84,0)</f>
        <v>54</v>
      </c>
      <c r="F60" s="14">
        <f>H60+J60+L60+N60+P60+R60</f>
        <v>67</v>
      </c>
      <c r="G60" s="36">
        <f>VLOOKUP($A60,'SG - F'!$A$6:$F$83,6,FALSE)</f>
        <v>51</v>
      </c>
      <c r="H60" s="36">
        <f>VLOOKUP(G60,Grille!$A$2:$B$84,2,FALSE)</f>
        <v>9</v>
      </c>
      <c r="I60" s="14">
        <f>VLOOKUP($A60,'KK - F'!$A$6:$F$83,6,FALSE)</f>
        <v>57</v>
      </c>
      <c r="J60" s="14">
        <f>VLOOKUP(I60,Grille!$A$2:$B$84,2,FALSE)</f>
        <v>3</v>
      </c>
      <c r="K60" s="36">
        <f>VLOOKUP($A60,'GS-1 - F'!$A$6:$F$83,6,FALSE)</f>
        <v>48</v>
      </c>
      <c r="L60" s="36">
        <v>12</v>
      </c>
      <c r="M60" s="14">
        <f>VLOOKUP($A60,'GS-2 - F'!$A$6:$F$83,6,FALSE)</f>
        <v>41</v>
      </c>
      <c r="N60" s="14">
        <v>19</v>
      </c>
      <c r="O60" s="36">
        <f>VLOOKUP($A60,'SL-1 - F'!$A$6:$F$83,6,FALSE)</f>
        <v>48</v>
      </c>
      <c r="P60" s="36">
        <f>VLOOKUP(O60,Grille!$A$2:$B$84,2,FALSE)</f>
        <v>12</v>
      </c>
      <c r="Q60" s="14">
        <f>VLOOKUP($A60,'SL-2 - F'!$A$6:$F$83,6,FALSE)</f>
        <v>48</v>
      </c>
      <c r="R60" s="14">
        <f>VLOOKUP(Q60,Grille!$A$2:$B$84,2,FALSE)</f>
        <v>12</v>
      </c>
    </row>
    <row r="61" spans="1:18" x14ac:dyDescent="0.25">
      <c r="A61" s="14">
        <v>56</v>
      </c>
      <c r="B61" s="15" t="s">
        <v>99</v>
      </c>
      <c r="C61" s="15" t="s">
        <v>100</v>
      </c>
      <c r="D61" s="15" t="s">
        <v>100</v>
      </c>
      <c r="E61" s="14">
        <f>RANK(F61,$F$7:$F$84,0)</f>
        <v>55</v>
      </c>
      <c r="F61" s="14">
        <f>H61+J61+L61+N61+P61+R61</f>
        <v>62</v>
      </c>
      <c r="G61" s="36">
        <f>VLOOKUP($A61,'SG - F'!$A$6:$F$83,6,FALSE)</f>
        <v>49</v>
      </c>
      <c r="H61" s="36">
        <f>VLOOKUP(G61,Grille!$A$2:$B$84,2,FALSE)</f>
        <v>11</v>
      </c>
      <c r="I61" s="14">
        <f>VLOOKUP($A61,'KK - F'!$A$6:$F$83,6,FALSE)</f>
        <v>53</v>
      </c>
      <c r="J61" s="14">
        <f>VLOOKUP(I61,Grille!$A$2:$B$84,2,FALSE)</f>
        <v>7</v>
      </c>
      <c r="K61" s="36">
        <f>VLOOKUP($A61,'GS-1 - F'!$A$6:$F$83,6,FALSE)</f>
        <v>49</v>
      </c>
      <c r="L61" s="36">
        <v>11</v>
      </c>
      <c r="M61" s="14">
        <f>VLOOKUP($A61,'GS-2 - F'!$A$6:$F$83,6,FALSE)</f>
        <v>61</v>
      </c>
      <c r="N61" s="14">
        <v>0</v>
      </c>
      <c r="O61" s="36">
        <f>VLOOKUP($A61,'SL-1 - F'!$A$6:$F$83,6,FALSE)</f>
        <v>46</v>
      </c>
      <c r="P61" s="36">
        <f>VLOOKUP(O61,Grille!$A$2:$B$84,2,FALSE)</f>
        <v>14</v>
      </c>
      <c r="Q61" s="14">
        <f>VLOOKUP($A61,'SL-2 - F'!$A$6:$F$83,6,FALSE)</f>
        <v>41</v>
      </c>
      <c r="R61" s="14">
        <f>VLOOKUP(Q61,Grille!$A$2:$B$84,2,FALSE)</f>
        <v>19</v>
      </c>
    </row>
    <row r="62" spans="1:18" x14ac:dyDescent="0.25">
      <c r="A62" s="14">
        <v>77</v>
      </c>
      <c r="B62" s="15" t="s">
        <v>123</v>
      </c>
      <c r="C62" s="15" t="s">
        <v>18</v>
      </c>
      <c r="D62" s="15" t="s">
        <v>23</v>
      </c>
      <c r="E62" s="14">
        <f>RANK(F62,$F$7:$F$84,0)</f>
        <v>56</v>
      </c>
      <c r="F62" s="14">
        <f>H62+J62+L62+N62+P62+R62</f>
        <v>60</v>
      </c>
      <c r="G62" s="36">
        <f>VLOOKUP($A62,'SG - F'!$A$6:$F$83,6,FALSE)</f>
        <v>55</v>
      </c>
      <c r="H62" s="36">
        <f>VLOOKUP(G62,Grille!$A$2:$B$84,2,FALSE)</f>
        <v>5</v>
      </c>
      <c r="I62" s="14">
        <f>VLOOKUP($A62,'KK - F'!$A$6:$F$83,6,FALSE)</f>
        <v>50</v>
      </c>
      <c r="J62" s="14">
        <f>VLOOKUP(I62,Grille!$A$2:$B$84,2,FALSE)</f>
        <v>10</v>
      </c>
      <c r="K62" s="36">
        <f>VLOOKUP($A62,'GS-1 - F'!$A$6:$F$83,6,FALSE)</f>
        <v>39</v>
      </c>
      <c r="L62" s="36">
        <v>21</v>
      </c>
      <c r="M62" s="14">
        <f>VLOOKUP($A62,'GS-2 - F'!$A$6:$F$83,6,FALSE)</f>
        <v>36</v>
      </c>
      <c r="N62" s="14">
        <v>24</v>
      </c>
      <c r="O62" s="36" t="str">
        <f>VLOOKUP($A62,'SL-1 - F'!$A$6:$F$83,6,FALSE)</f>
        <v>DNF</v>
      </c>
      <c r="P62" s="36">
        <f>VLOOKUP(O62,Grille!$A$2:$B$84,2,FALSE)</f>
        <v>0</v>
      </c>
      <c r="Q62" s="14" t="str">
        <f>VLOOKUP($A62,'SL-2 - F'!$A$6:$F$83,6,FALSE)</f>
        <v>DNF</v>
      </c>
      <c r="R62" s="14">
        <f>VLOOKUP(Q62,Grille!$A$2:$B$84,2,FALSE)</f>
        <v>0</v>
      </c>
    </row>
    <row r="63" spans="1:18" x14ac:dyDescent="0.25">
      <c r="A63" s="14">
        <v>50</v>
      </c>
      <c r="B63" s="15" t="s">
        <v>92</v>
      </c>
      <c r="C63" s="15" t="s">
        <v>18</v>
      </c>
      <c r="D63" s="15" t="s">
        <v>93</v>
      </c>
      <c r="E63" s="14">
        <f>RANK(F63,$F$7:$F$84,0)</f>
        <v>57</v>
      </c>
      <c r="F63" s="14">
        <f>H63+J63+L63+N63+P63+R63</f>
        <v>56</v>
      </c>
      <c r="G63" s="36">
        <f>VLOOKUP($A63,'SG - F'!$A$6:$F$83,6,FALSE)</f>
        <v>48</v>
      </c>
      <c r="H63" s="36">
        <f>VLOOKUP(G63,Grille!$A$2:$B$84,2,FALSE)</f>
        <v>12</v>
      </c>
      <c r="I63" s="14">
        <f>VLOOKUP($A63,'KK - F'!$A$6:$F$83,6,FALSE)</f>
        <v>35</v>
      </c>
      <c r="J63" s="14">
        <f>VLOOKUP(I63,Grille!$A$2:$B$84,2,FALSE)</f>
        <v>25</v>
      </c>
      <c r="K63" s="36">
        <f>VLOOKUP($A63,'GS-1 - F'!$A$6:$F$83,6,FALSE)</f>
        <v>53</v>
      </c>
      <c r="L63" s="36">
        <v>7</v>
      </c>
      <c r="M63" s="14">
        <f>VLOOKUP($A63,'GS-2 - F'!$A$6:$F$83,6,FALSE)</f>
        <v>56</v>
      </c>
      <c r="N63" s="14">
        <v>4</v>
      </c>
      <c r="O63" s="36">
        <f>VLOOKUP($A63,'SL-1 - F'!$A$6:$F$83,6,FALSE)</f>
        <v>63</v>
      </c>
      <c r="P63" s="36">
        <f>VLOOKUP(O63,Grille!$A$2:$B$84,2,FALSE)</f>
        <v>0</v>
      </c>
      <c r="Q63" s="14">
        <f>VLOOKUP($A63,'SL-2 - F'!$A$6:$F$83,6,FALSE)</f>
        <v>52</v>
      </c>
      <c r="R63" s="14">
        <f>VLOOKUP(Q63,Grille!$A$2:$B$84,2,FALSE)</f>
        <v>8</v>
      </c>
    </row>
    <row r="64" spans="1:18" x14ac:dyDescent="0.25">
      <c r="A64" s="14">
        <v>57</v>
      </c>
      <c r="B64" s="15" t="s">
        <v>101</v>
      </c>
      <c r="C64" s="15" t="s">
        <v>40</v>
      </c>
      <c r="D64" s="15" t="s">
        <v>41</v>
      </c>
      <c r="E64" s="14">
        <f>RANK(F64,$F$7:$F$84,0)</f>
        <v>58</v>
      </c>
      <c r="F64" s="14">
        <f>H64+J64+L64+N64+P64+R64</f>
        <v>55</v>
      </c>
      <c r="G64" s="36">
        <f>VLOOKUP($A64,'SG - F'!$A$6:$F$83,6,FALSE)</f>
        <v>42</v>
      </c>
      <c r="H64" s="36">
        <f>VLOOKUP(G64,Grille!$A$2:$B$84,2,FALSE)</f>
        <v>18</v>
      </c>
      <c r="I64" s="14">
        <f>VLOOKUP($A64,'KK - F'!$A$6:$F$83,6,FALSE)</f>
        <v>54</v>
      </c>
      <c r="J64" s="14">
        <f>VLOOKUP(I64,Grille!$A$2:$B$84,2,FALSE)</f>
        <v>6</v>
      </c>
      <c r="K64" s="36">
        <f>VLOOKUP($A64,'GS-1 - F'!$A$6:$F$83,6,FALSE)</f>
        <v>51</v>
      </c>
      <c r="L64" s="36">
        <v>9</v>
      </c>
      <c r="M64" s="14">
        <f>VLOOKUP($A64,'GS-2 - F'!$A$6:$F$83,6,FALSE)</f>
        <v>51</v>
      </c>
      <c r="N64" s="14">
        <v>9</v>
      </c>
      <c r="O64" s="36">
        <f>VLOOKUP($A64,'SL-1 - F'!$A$6:$F$83,6,FALSE)</f>
        <v>53</v>
      </c>
      <c r="P64" s="36">
        <f>VLOOKUP(O64,Grille!$A$2:$B$84,2,FALSE)</f>
        <v>7</v>
      </c>
      <c r="Q64" s="14">
        <f>VLOOKUP($A64,'SL-2 - F'!$A$6:$F$83,6,FALSE)</f>
        <v>54</v>
      </c>
      <c r="R64" s="14">
        <f>VLOOKUP(Q64,Grille!$A$2:$B$84,2,FALSE)</f>
        <v>6</v>
      </c>
    </row>
    <row r="65" spans="1:18" x14ac:dyDescent="0.25">
      <c r="A65" s="14">
        <v>48</v>
      </c>
      <c r="B65" s="15" t="s">
        <v>90</v>
      </c>
      <c r="C65" s="15" t="s">
        <v>32</v>
      </c>
      <c r="D65" s="15" t="s">
        <v>81</v>
      </c>
      <c r="E65" s="14">
        <f>RANK(F65,$F$7:$F$84,0)</f>
        <v>59</v>
      </c>
      <c r="F65" s="14">
        <f>H65+J65+L65+N65+P65+R65</f>
        <v>54</v>
      </c>
      <c r="G65" s="36">
        <f>VLOOKUP($A65,'SG - F'!$A$6:$F$83,6,FALSE)</f>
        <v>62</v>
      </c>
      <c r="H65" s="36">
        <f>VLOOKUP(G65,Grille!$A$2:$B$84,2,FALSE)</f>
        <v>0</v>
      </c>
      <c r="I65" s="14">
        <f>VLOOKUP($A65,'KK - F'!$A$6:$F$83,6,FALSE)</f>
        <v>66</v>
      </c>
      <c r="J65" s="14">
        <f>VLOOKUP(I65,Grille!$A$2:$B$84,2,FALSE)</f>
        <v>0</v>
      </c>
      <c r="K65" s="36" t="str">
        <f>VLOOKUP($A65,'GS-1 - F'!$A$6:$F$83,6,FALSE)</f>
        <v>DNF</v>
      </c>
      <c r="L65" s="36">
        <v>0</v>
      </c>
      <c r="M65" s="14">
        <f>VLOOKUP($A65,'GS-2 - F'!$A$6:$F$83,6,FALSE)</f>
        <v>65</v>
      </c>
      <c r="N65" s="14">
        <v>0</v>
      </c>
      <c r="O65" s="36">
        <f>VLOOKUP($A65,'SL-1 - F'!$A$6:$F$83,6,FALSE)</f>
        <v>30</v>
      </c>
      <c r="P65" s="36">
        <f>VLOOKUP(O65,Grille!$A$2:$B$84,2,FALSE)</f>
        <v>30</v>
      </c>
      <c r="Q65" s="14">
        <f>VLOOKUP($A65,'SL-2 - F'!$A$6:$F$83,6,FALSE)</f>
        <v>36</v>
      </c>
      <c r="R65" s="14">
        <f>VLOOKUP(Q65,Grille!$A$2:$B$84,2,FALSE)</f>
        <v>24</v>
      </c>
    </row>
    <row r="66" spans="1:18" x14ac:dyDescent="0.25">
      <c r="A66" s="14">
        <v>34</v>
      </c>
      <c r="B66" s="15" t="s">
        <v>71</v>
      </c>
      <c r="C66" s="15" t="s">
        <v>32</v>
      </c>
      <c r="D66" s="15" t="s">
        <v>72</v>
      </c>
      <c r="E66" s="14">
        <f>RANK(F66,$F$7:$F$84,0)</f>
        <v>60</v>
      </c>
      <c r="F66" s="14">
        <f>H66+J66+L66+N66+P66+R66</f>
        <v>49</v>
      </c>
      <c r="G66" s="36">
        <f>VLOOKUP($A66,'SG - F'!$A$6:$F$83,6,FALSE)</f>
        <v>57</v>
      </c>
      <c r="H66" s="36">
        <f>VLOOKUP(G66,Grille!$A$2:$B$84,2,FALSE)</f>
        <v>3</v>
      </c>
      <c r="I66" s="14">
        <f>VLOOKUP($A66,'KK - F'!$A$6:$F$83,6,FALSE)</f>
        <v>45</v>
      </c>
      <c r="J66" s="14">
        <f>VLOOKUP(I66,Grille!$A$2:$B$84,2,FALSE)</f>
        <v>15</v>
      </c>
      <c r="K66" s="36">
        <f>VLOOKUP($A66,'GS-1 - F'!$A$6:$F$83,6,FALSE)</f>
        <v>60</v>
      </c>
      <c r="L66" s="36">
        <v>0</v>
      </c>
      <c r="M66" s="14">
        <f>VLOOKUP($A66,'GS-2 - F'!$A$6:$F$83,6,FALSE)</f>
        <v>46</v>
      </c>
      <c r="N66" s="14">
        <v>14</v>
      </c>
      <c r="O66" s="36">
        <f>VLOOKUP($A66,'SL-1 - F'!$A$6:$F$83,6,FALSE)</f>
        <v>56</v>
      </c>
      <c r="P66" s="36">
        <f>VLOOKUP(O66,Grille!$A$2:$B$84,2,FALSE)</f>
        <v>4</v>
      </c>
      <c r="Q66" s="14">
        <f>VLOOKUP($A66,'SL-2 - F'!$A$6:$F$83,6,FALSE)</f>
        <v>47</v>
      </c>
      <c r="R66" s="14">
        <f>VLOOKUP(Q66,Grille!$A$2:$B$84,2,FALSE)</f>
        <v>13</v>
      </c>
    </row>
    <row r="67" spans="1:18" x14ac:dyDescent="0.25">
      <c r="A67" s="14">
        <v>42</v>
      </c>
      <c r="B67" s="15" t="s">
        <v>83</v>
      </c>
      <c r="C67" s="15" t="s">
        <v>35</v>
      </c>
      <c r="D67" s="15" t="s">
        <v>84</v>
      </c>
      <c r="E67" s="14">
        <f>RANK(F67,$F$7:$F$84,0)</f>
        <v>61</v>
      </c>
      <c r="F67" s="14">
        <f>H67+J67+L67+N67+P67+R67</f>
        <v>45</v>
      </c>
      <c r="G67" s="36">
        <f>VLOOKUP($A67,'SG - F'!$A$6:$F$83,6,FALSE)</f>
        <v>63</v>
      </c>
      <c r="H67" s="36">
        <f>VLOOKUP(G67,Grille!$A$2:$B$84,2,FALSE)</f>
        <v>0</v>
      </c>
      <c r="I67" s="14">
        <f>VLOOKUP($A67,'KK - F'!$A$6:$F$83,6,FALSE)</f>
        <v>48</v>
      </c>
      <c r="J67" s="14">
        <f>VLOOKUP(I67,Grille!$A$2:$B$84,2,FALSE)</f>
        <v>12</v>
      </c>
      <c r="K67" s="36">
        <f>VLOOKUP($A67,'GS-1 - F'!$A$6:$F$83,6,FALSE)</f>
        <v>59</v>
      </c>
      <c r="L67" s="36">
        <v>1</v>
      </c>
      <c r="M67" s="14">
        <f>VLOOKUP($A67,'GS-2 - F'!$A$6:$F$83,6,FALSE)</f>
        <v>68</v>
      </c>
      <c r="N67" s="14">
        <v>0</v>
      </c>
      <c r="O67" s="36">
        <f>VLOOKUP($A67,'SL-1 - F'!$A$6:$F$83,6,FALSE)</f>
        <v>35</v>
      </c>
      <c r="P67" s="36">
        <f>VLOOKUP(O67,Grille!$A$2:$B$84,2,FALSE)</f>
        <v>25</v>
      </c>
      <c r="Q67" s="14">
        <f>VLOOKUP($A67,'SL-2 - F'!$A$6:$F$83,6,FALSE)</f>
        <v>53</v>
      </c>
      <c r="R67" s="14">
        <f>VLOOKUP(Q67,Grille!$A$2:$B$84,2,FALSE)</f>
        <v>7</v>
      </c>
    </row>
    <row r="68" spans="1:18" x14ac:dyDescent="0.25">
      <c r="A68" s="14">
        <v>71</v>
      </c>
      <c r="B68" s="15" t="s">
        <v>116</v>
      </c>
      <c r="C68" s="15" t="s">
        <v>32</v>
      </c>
      <c r="D68" s="15" t="s">
        <v>79</v>
      </c>
      <c r="E68" s="14">
        <f>RANK(F68,$F$7:$F$84,0)</f>
        <v>62</v>
      </c>
      <c r="F68" s="14">
        <f>H68+J68+L68+N68+P68+R68</f>
        <v>43</v>
      </c>
      <c r="G68" s="36" t="str">
        <f>VLOOKUP($A68,'SG - F'!$A$6:$F$83,6,FALSE)</f>
        <v>DNF</v>
      </c>
      <c r="H68" s="36">
        <f>VLOOKUP(G68,Grille!$A$2:$B$84,2,FALSE)</f>
        <v>0</v>
      </c>
      <c r="I68" s="14">
        <f>VLOOKUP($A68,'KK - F'!$A$6:$F$83,6,FALSE)</f>
        <v>48</v>
      </c>
      <c r="J68" s="14">
        <f>VLOOKUP(I68,Grille!$A$2:$B$84,2,FALSE)</f>
        <v>12</v>
      </c>
      <c r="K68" s="36" t="str">
        <f>VLOOKUP($A68,'GS-1 - F'!$A$6:$F$83,6,FALSE)</f>
        <v>DNF</v>
      </c>
      <c r="L68" s="36">
        <v>0</v>
      </c>
      <c r="M68" s="14" t="str">
        <f>VLOOKUP($A68,'GS-2 - F'!$A$6:$F$83,6,FALSE)</f>
        <v>DSQ</v>
      </c>
      <c r="N68" s="14">
        <v>0</v>
      </c>
      <c r="O68" s="36">
        <f>VLOOKUP($A68,'SL-1 - F'!$A$6:$F$83,6,FALSE)</f>
        <v>49</v>
      </c>
      <c r="P68" s="36">
        <f>VLOOKUP(O68,Grille!$A$2:$B$84,2,FALSE)</f>
        <v>11</v>
      </c>
      <c r="Q68" s="14">
        <f>VLOOKUP($A68,'SL-2 - F'!$A$6:$F$83,6,FALSE)</f>
        <v>40</v>
      </c>
      <c r="R68" s="14">
        <f>VLOOKUP(Q68,Grille!$A$2:$B$84,2,FALSE)</f>
        <v>20</v>
      </c>
    </row>
    <row r="69" spans="1:18" x14ac:dyDescent="0.25">
      <c r="A69" s="14">
        <v>9</v>
      </c>
      <c r="B69" s="15" t="s">
        <v>31</v>
      </c>
      <c r="C69" s="15" t="s">
        <v>32</v>
      </c>
      <c r="D69" s="15" t="s">
        <v>33</v>
      </c>
      <c r="E69" s="14">
        <f>RANK(F69,$F$7:$F$84,0)</f>
        <v>63</v>
      </c>
      <c r="F69" s="14">
        <f>H69+J69+L69+N69+P69+R69</f>
        <v>42</v>
      </c>
      <c r="G69" s="36" t="str">
        <f>VLOOKUP($A69,'SG - F'!$A$6:$F$83,6,FALSE)</f>
        <v>DSQ</v>
      </c>
      <c r="H69" s="36">
        <f>VLOOKUP(G69,Grille!$A$2:$B$84,2,FALSE)</f>
        <v>0</v>
      </c>
      <c r="I69" s="14">
        <f>VLOOKUP($A69,'KK - F'!$A$6:$F$83,6,FALSE)</f>
        <v>42</v>
      </c>
      <c r="J69" s="14">
        <f>VLOOKUP(I69,Grille!$A$2:$B$84,2,FALSE)</f>
        <v>18</v>
      </c>
      <c r="K69" s="36">
        <f>VLOOKUP($A69,'GS-1 - F'!$A$6:$F$83,6,FALSE)</f>
        <v>46</v>
      </c>
      <c r="L69" s="36">
        <v>14</v>
      </c>
      <c r="M69" s="14">
        <f>VLOOKUP($A69,'GS-2 - F'!$A$6:$F$83,6,FALSE)</f>
        <v>50</v>
      </c>
      <c r="N69" s="14">
        <v>10</v>
      </c>
      <c r="O69" s="36" t="str">
        <f>VLOOKUP($A69,'SL-1 - F'!$A$6:$F$83,6,FALSE)</f>
        <v>DNF</v>
      </c>
      <c r="P69" s="36">
        <f>VLOOKUP(O69,Grille!$A$2:$B$84,2,FALSE)</f>
        <v>0</v>
      </c>
      <c r="Q69" s="14">
        <f>VLOOKUP($A69,'SL-2 - F'!$A$6:$F$83,6,FALSE)</f>
        <v>62</v>
      </c>
      <c r="R69" s="14">
        <f>VLOOKUP(Q69,Grille!$A$2:$B$84,2,FALSE)</f>
        <v>0</v>
      </c>
    </row>
    <row r="70" spans="1:18" x14ac:dyDescent="0.25">
      <c r="A70" s="14">
        <v>22</v>
      </c>
      <c r="B70" s="15" t="s">
        <v>53</v>
      </c>
      <c r="C70" s="15" t="s">
        <v>25</v>
      </c>
      <c r="D70" s="15" t="s">
        <v>26</v>
      </c>
      <c r="E70" s="14">
        <f>RANK(F70,$F$7:$F$84,0)</f>
        <v>64</v>
      </c>
      <c r="F70" s="14">
        <f>H70+J70+L70+N70+P70+R70</f>
        <v>34</v>
      </c>
      <c r="G70" s="36">
        <f>VLOOKUP($A70,'SG - F'!$A$6:$F$83,6,FALSE)</f>
        <v>58</v>
      </c>
      <c r="H70" s="36">
        <f>VLOOKUP(G70,Grille!$A$2:$B$84,2,FALSE)</f>
        <v>2</v>
      </c>
      <c r="I70" s="14">
        <f>VLOOKUP($A70,'KK - F'!$A$6:$F$83,6,FALSE)</f>
        <v>58</v>
      </c>
      <c r="J70" s="14">
        <f>VLOOKUP(I70,Grille!$A$2:$B$84,2,FALSE)</f>
        <v>2</v>
      </c>
      <c r="K70" s="36">
        <f>VLOOKUP($A70,'GS-1 - F'!$A$6:$F$83,6,FALSE)</f>
        <v>54</v>
      </c>
      <c r="L70" s="36">
        <v>6</v>
      </c>
      <c r="M70" s="14">
        <f>VLOOKUP($A70,'GS-2 - F'!$A$6:$F$83,6,FALSE)</f>
        <v>55</v>
      </c>
      <c r="N70" s="14">
        <v>5</v>
      </c>
      <c r="O70" s="36">
        <f>VLOOKUP($A70,'SL-1 - F'!$A$6:$F$83,6,FALSE)</f>
        <v>52</v>
      </c>
      <c r="P70" s="36">
        <f>VLOOKUP(O70,Grille!$A$2:$B$84,2,FALSE)</f>
        <v>8</v>
      </c>
      <c r="Q70" s="14">
        <f>VLOOKUP($A70,'SL-2 - F'!$A$6:$F$83,6,FALSE)</f>
        <v>49</v>
      </c>
      <c r="R70" s="14">
        <f>VLOOKUP(Q70,Grille!$A$2:$B$84,2,FALSE)</f>
        <v>11</v>
      </c>
    </row>
    <row r="71" spans="1:18" x14ac:dyDescent="0.25">
      <c r="A71" s="14">
        <v>27</v>
      </c>
      <c r="B71" s="15" t="s">
        <v>61</v>
      </c>
      <c r="C71" s="15" t="s">
        <v>25</v>
      </c>
      <c r="D71" s="15" t="s">
        <v>62</v>
      </c>
      <c r="E71" s="14">
        <f>RANK(F71,$F$7:$F$84,0)</f>
        <v>65</v>
      </c>
      <c r="F71" s="14">
        <f>H71+J71+L71+N71+P71+R71</f>
        <v>26</v>
      </c>
      <c r="G71" s="36">
        <f>VLOOKUP($A71,'SG - F'!$A$6:$F$83,6,FALSE)</f>
        <v>59</v>
      </c>
      <c r="H71" s="36">
        <f>VLOOKUP(G71,Grille!$A$2:$B$84,2,FALSE)</f>
        <v>1</v>
      </c>
      <c r="I71" s="14">
        <f>VLOOKUP($A71,'KK - F'!$A$6:$F$83,6,FALSE)</f>
        <v>56</v>
      </c>
      <c r="J71" s="14">
        <f>VLOOKUP(I71,Grille!$A$2:$B$84,2,FALSE)</f>
        <v>4</v>
      </c>
      <c r="K71" s="36">
        <f>VLOOKUP($A71,'GS-1 - F'!$A$6:$F$83,6,FALSE)</f>
        <v>55</v>
      </c>
      <c r="L71" s="36">
        <v>5</v>
      </c>
      <c r="M71" s="14">
        <f>VLOOKUP($A71,'GS-2 - F'!$A$6:$F$83,6,FALSE)</f>
        <v>49</v>
      </c>
      <c r="N71" s="14">
        <v>11</v>
      </c>
      <c r="O71" s="36">
        <f>VLOOKUP($A71,'SL-1 - F'!$A$6:$F$83,6,FALSE)</f>
        <v>55</v>
      </c>
      <c r="P71" s="36">
        <f>VLOOKUP(O71,Grille!$A$2:$B$84,2,FALSE)</f>
        <v>5</v>
      </c>
      <c r="Q71" s="14">
        <f>VLOOKUP($A71,'SL-2 - F'!$A$6:$F$83,6,FALSE)</f>
        <v>60</v>
      </c>
      <c r="R71" s="14">
        <f>VLOOKUP(Q71,Grille!$A$2:$B$84,2,FALSE)</f>
        <v>0</v>
      </c>
    </row>
    <row r="72" spans="1:18" x14ac:dyDescent="0.25">
      <c r="A72" s="14">
        <v>39</v>
      </c>
      <c r="B72" s="15" t="s">
        <v>78</v>
      </c>
      <c r="C72" s="15" t="s">
        <v>32</v>
      </c>
      <c r="D72" s="15" t="s">
        <v>79</v>
      </c>
      <c r="E72" s="14">
        <f>RANK(F72,$F$7:$F$84,0)</f>
        <v>66</v>
      </c>
      <c r="F72" s="14">
        <f>H72+J72+L72+N72+P72+R72</f>
        <v>25</v>
      </c>
      <c r="G72" s="36">
        <f>VLOOKUP($A72,'SG - F'!$A$6:$F$83,6,FALSE)</f>
        <v>53</v>
      </c>
      <c r="H72" s="36">
        <f>VLOOKUP(G72,Grille!$A$2:$B$84,2,FALSE)</f>
        <v>7</v>
      </c>
      <c r="I72" s="14">
        <f>VLOOKUP($A72,'KK - F'!$A$6:$F$83,6,FALSE)</f>
        <v>51</v>
      </c>
      <c r="J72" s="14">
        <f>VLOOKUP(I72,Grille!$A$2:$B$84,2,FALSE)</f>
        <v>9</v>
      </c>
      <c r="K72" s="36">
        <f>VLOOKUP($A72,'GS-1 - F'!$A$6:$F$83,6,FALSE)</f>
        <v>57</v>
      </c>
      <c r="L72" s="36">
        <v>3</v>
      </c>
      <c r="M72" s="14">
        <f>VLOOKUP($A72,'GS-2 - F'!$A$6:$F$83,6,FALSE)</f>
        <v>59</v>
      </c>
      <c r="N72" s="14">
        <v>1</v>
      </c>
      <c r="O72" s="36" t="str">
        <f>VLOOKUP($A72,'SL-1 - F'!$A$6:$F$83,6,FALSE)</f>
        <v>DNF</v>
      </c>
      <c r="P72" s="36">
        <f>VLOOKUP(O72,Grille!$A$2:$B$84,2,FALSE)</f>
        <v>0</v>
      </c>
      <c r="Q72" s="14">
        <f>VLOOKUP($A72,'SL-2 - F'!$A$6:$F$83,6,FALSE)</f>
        <v>55</v>
      </c>
      <c r="R72" s="14">
        <f>VLOOKUP(Q72,Grille!$A$2:$B$84,2,FALSE)</f>
        <v>5</v>
      </c>
    </row>
    <row r="73" spans="1:18" x14ac:dyDescent="0.25">
      <c r="A73" s="14">
        <v>28</v>
      </c>
      <c r="B73" s="15" t="s">
        <v>63</v>
      </c>
      <c r="C73" s="15" t="s">
        <v>64</v>
      </c>
      <c r="D73" s="15" t="s">
        <v>65</v>
      </c>
      <c r="E73" s="14">
        <f>RANK(F73,$F$7:$F$84,0)</f>
        <v>67</v>
      </c>
      <c r="F73" s="14">
        <f>H73+J73+L73+N73+P73+R73</f>
        <v>24</v>
      </c>
      <c r="G73" s="36">
        <f>VLOOKUP($A73,'SG - F'!$A$6:$F$83,6,FALSE)</f>
        <v>66</v>
      </c>
      <c r="H73" s="36">
        <f>VLOOKUP(G73,Grille!$A$2:$B$84,2,FALSE)</f>
        <v>0</v>
      </c>
      <c r="I73" s="14">
        <f>VLOOKUP($A73,'KK - F'!$A$6:$F$83,6,FALSE)</f>
        <v>52</v>
      </c>
      <c r="J73" s="14">
        <f>VLOOKUP(I73,Grille!$A$2:$B$84,2,FALSE)</f>
        <v>8</v>
      </c>
      <c r="K73" s="36">
        <f>VLOOKUP($A73,'GS-1 - F'!$A$6:$F$83,6,FALSE)</f>
        <v>58</v>
      </c>
      <c r="L73" s="36">
        <v>2</v>
      </c>
      <c r="M73" s="14">
        <f>VLOOKUP($A73,'GS-2 - F'!$A$6:$F$83,6,FALSE)</f>
        <v>48</v>
      </c>
      <c r="N73" s="14">
        <v>12</v>
      </c>
      <c r="O73" s="36">
        <f>VLOOKUP($A73,'SL-1 - F'!$A$6:$F$83,6,FALSE)</f>
        <v>59</v>
      </c>
      <c r="P73" s="36">
        <f>VLOOKUP(O73,Grille!$A$2:$B$84,2,FALSE)</f>
        <v>1</v>
      </c>
      <c r="Q73" s="14">
        <f>VLOOKUP($A73,'SL-2 - F'!$A$6:$F$83,6,FALSE)</f>
        <v>59</v>
      </c>
      <c r="R73" s="14">
        <f>VLOOKUP(Q73,Grille!$A$2:$B$84,2,FALSE)</f>
        <v>1</v>
      </c>
    </row>
    <row r="74" spans="1:18" x14ac:dyDescent="0.25">
      <c r="A74" s="14">
        <v>66</v>
      </c>
      <c r="B74" s="15" t="s">
        <v>111</v>
      </c>
      <c r="C74" s="15" t="s">
        <v>35</v>
      </c>
      <c r="D74" s="15" t="s">
        <v>60</v>
      </c>
      <c r="E74" s="14">
        <f>RANK(F74,$F$7:$F$84,0)</f>
        <v>68</v>
      </c>
      <c r="F74" s="14">
        <f>H74+J74+L74+N74+P74+R74</f>
        <v>10</v>
      </c>
      <c r="G74" s="36">
        <f>VLOOKUP($A74,'SG - F'!$A$6:$F$83,6,FALSE)</f>
        <v>64</v>
      </c>
      <c r="H74" s="36">
        <f>VLOOKUP(G74,Grille!$A$2:$B$84,2,FALSE)</f>
        <v>0</v>
      </c>
      <c r="I74" s="14" t="str">
        <f>VLOOKUP($A74,'KK - F'!$A$6:$F$83,6,FALSE)</f>
        <v>DSQ</v>
      </c>
      <c r="J74" s="14">
        <f>VLOOKUP(I74,Grille!$A$2:$B$84,2,FALSE)</f>
        <v>0</v>
      </c>
      <c r="K74" s="36">
        <f>VLOOKUP($A74,'GS-1 - F'!$A$6:$F$83,6,FALSE)</f>
        <v>50</v>
      </c>
      <c r="L74" s="36">
        <v>10</v>
      </c>
      <c r="M74" s="14">
        <f>VLOOKUP($A74,'GS-2 - F'!$A$6:$F$83,6,FALSE)</f>
        <v>66</v>
      </c>
      <c r="N74" s="14">
        <v>0</v>
      </c>
      <c r="O74" s="36">
        <f>VLOOKUP($A74,'SL-1 - F'!$A$6:$F$83,6,FALSE)</f>
        <v>64</v>
      </c>
      <c r="P74" s="36">
        <f>VLOOKUP(O74,Grille!$A$2:$B$84,2,FALSE)</f>
        <v>0</v>
      </c>
      <c r="Q74" s="14">
        <f>VLOOKUP($A74,'SL-2 - F'!$A$6:$F$83,6,FALSE)</f>
        <v>64</v>
      </c>
      <c r="R74" s="14">
        <f>VLOOKUP(Q74,Grille!$A$2:$B$84,2,FALSE)</f>
        <v>0</v>
      </c>
    </row>
    <row r="75" spans="1:18" x14ac:dyDescent="0.25">
      <c r="A75" s="14">
        <v>35</v>
      </c>
      <c r="B75" s="15" t="s">
        <v>73</v>
      </c>
      <c r="C75" s="15" t="s">
        <v>64</v>
      </c>
      <c r="D75" s="15" t="s">
        <v>74</v>
      </c>
      <c r="E75" s="14">
        <f>RANK(F75,$F$7:$F$84,0)</f>
        <v>68</v>
      </c>
      <c r="F75" s="14">
        <f>H75+J75+L75+N75+P75+R75</f>
        <v>10</v>
      </c>
      <c r="G75" s="36">
        <f>VLOOKUP($A75,'SG - F'!$A$6:$F$83,6,FALSE)</f>
        <v>55</v>
      </c>
      <c r="H75" s="36">
        <f>VLOOKUP(G75,Grille!$A$2:$B$84,2,FALSE)</f>
        <v>5</v>
      </c>
      <c r="I75" s="14">
        <f>VLOOKUP($A75,'KK - F'!$A$6:$F$83,6,FALSE)</f>
        <v>63</v>
      </c>
      <c r="J75" s="14">
        <f>VLOOKUP(I75,Grille!$A$2:$B$84,2,FALSE)</f>
        <v>0</v>
      </c>
      <c r="K75" s="36">
        <f>VLOOKUP($A75,'GS-1 - F'!$A$6:$F$83,6,FALSE)</f>
        <v>61</v>
      </c>
      <c r="L75" s="36">
        <v>0</v>
      </c>
      <c r="M75" s="14">
        <f>VLOOKUP($A75,'GS-2 - F'!$A$6:$F$83,6,FALSE)</f>
        <v>63</v>
      </c>
      <c r="N75" s="14">
        <v>0</v>
      </c>
      <c r="O75" s="36">
        <f>VLOOKUP($A75,'SL-1 - F'!$A$6:$F$83,6,FALSE)</f>
        <v>60</v>
      </c>
      <c r="P75" s="36">
        <f>VLOOKUP(O75,Grille!$A$2:$B$84,2,FALSE)</f>
        <v>0</v>
      </c>
      <c r="Q75" s="14">
        <f>VLOOKUP($A75,'SL-2 - F'!$A$6:$F$83,6,FALSE)</f>
        <v>55</v>
      </c>
      <c r="R75" s="14">
        <f>VLOOKUP(Q75,Grille!$A$2:$B$84,2,FALSE)</f>
        <v>5</v>
      </c>
    </row>
    <row r="76" spans="1:18" x14ac:dyDescent="0.25">
      <c r="A76" s="14">
        <v>51</v>
      </c>
      <c r="B76" s="15" t="s">
        <v>94</v>
      </c>
      <c r="C76" s="15" t="s">
        <v>64</v>
      </c>
      <c r="D76" s="15" t="s">
        <v>74</v>
      </c>
      <c r="E76" s="14">
        <f>RANK(F76,$F$7:$F$84,0)</f>
        <v>70</v>
      </c>
      <c r="F76" s="14">
        <f>H76+J76+L76+N76+P76+R76</f>
        <v>6</v>
      </c>
      <c r="G76" s="36">
        <f>VLOOKUP($A76,'SG - F'!$A$6:$F$83,6,FALSE)</f>
        <v>65</v>
      </c>
      <c r="H76" s="36">
        <f>VLOOKUP(G76,Grille!$A$2:$B$84,2,FALSE)</f>
        <v>0</v>
      </c>
      <c r="I76" s="14">
        <f>VLOOKUP($A76,'KK - F'!$A$6:$F$83,6,FALSE)</f>
        <v>68</v>
      </c>
      <c r="J76" s="14">
        <f>VLOOKUP(I76,Grille!$A$2:$B$84,2,FALSE)</f>
        <v>0</v>
      </c>
      <c r="K76" s="36">
        <f>VLOOKUP($A76,'GS-1 - F'!$A$6:$F$83,6,FALSE)</f>
        <v>65</v>
      </c>
      <c r="L76" s="36">
        <v>0</v>
      </c>
      <c r="M76" s="14">
        <f>VLOOKUP($A76,'GS-2 - F'!$A$6:$F$83,6,FALSE)</f>
        <v>64</v>
      </c>
      <c r="N76" s="14">
        <v>0</v>
      </c>
      <c r="O76" s="36">
        <f>VLOOKUP($A76,'SL-1 - F'!$A$6:$F$83,6,FALSE)</f>
        <v>54</v>
      </c>
      <c r="P76" s="36">
        <f>VLOOKUP(O76,Grille!$A$2:$B$84,2,FALSE)</f>
        <v>6</v>
      </c>
      <c r="Q76" s="14" t="str">
        <f>VLOOKUP($A76,'SL-2 - F'!$A$6:$F$83,6,FALSE)</f>
        <v>DNF</v>
      </c>
      <c r="R76" s="14">
        <f>VLOOKUP(Q76,Grille!$A$2:$B$84,2,FALSE)</f>
        <v>0</v>
      </c>
    </row>
    <row r="77" spans="1:18" x14ac:dyDescent="0.25">
      <c r="A77" s="14">
        <v>72</v>
      </c>
      <c r="B77" s="15" t="s">
        <v>117</v>
      </c>
      <c r="C77" s="15" t="s">
        <v>64</v>
      </c>
      <c r="D77" s="15" t="s">
        <v>118</v>
      </c>
      <c r="E77" s="14">
        <f>RANK(F77,$F$7:$F$84,0)</f>
        <v>71</v>
      </c>
      <c r="F77" s="14">
        <f>H77+J77+L77+N77+P77+R77</f>
        <v>5</v>
      </c>
      <c r="G77" s="36">
        <f>VLOOKUP($A77,'SG - F'!$A$6:$F$83,6,FALSE)</f>
        <v>67</v>
      </c>
      <c r="H77" s="36">
        <f>VLOOKUP(G77,Grille!$A$2:$B$84,2,FALSE)</f>
        <v>0</v>
      </c>
      <c r="I77" s="14">
        <f>VLOOKUP($A77,'KK - F'!$A$6:$F$83,6,FALSE)</f>
        <v>64</v>
      </c>
      <c r="J77" s="14">
        <f>VLOOKUP(I77,Grille!$A$2:$B$84,2,FALSE)</f>
        <v>0</v>
      </c>
      <c r="K77" s="36">
        <f>VLOOKUP($A77,'GS-1 - F'!$A$6:$F$83,6,FALSE)</f>
        <v>62</v>
      </c>
      <c r="L77" s="36">
        <v>0</v>
      </c>
      <c r="M77" s="14">
        <f>VLOOKUP($A77,'GS-2 - F'!$A$6:$F$83,6,FALSE)</f>
        <v>69</v>
      </c>
      <c r="N77" s="14">
        <v>0</v>
      </c>
      <c r="O77" s="36">
        <f>VLOOKUP($A77,'SL-1 - F'!$A$6:$F$83,6,FALSE)</f>
        <v>58</v>
      </c>
      <c r="P77" s="36">
        <f>VLOOKUP(O77,Grille!$A$2:$B$84,2,FALSE)</f>
        <v>2</v>
      </c>
      <c r="Q77" s="14">
        <f>VLOOKUP($A77,'SL-2 - F'!$A$6:$F$83,6,FALSE)</f>
        <v>57</v>
      </c>
      <c r="R77" s="14">
        <f>VLOOKUP(Q77,Grille!$A$2:$B$84,2,FALSE)</f>
        <v>3</v>
      </c>
    </row>
    <row r="78" spans="1:18" x14ac:dyDescent="0.25">
      <c r="A78" s="14">
        <v>6</v>
      </c>
      <c r="B78" s="15" t="s">
        <v>24</v>
      </c>
      <c r="C78" s="15" t="s">
        <v>25</v>
      </c>
      <c r="D78" s="15" t="s">
        <v>26</v>
      </c>
      <c r="E78" s="14">
        <f>RANK(F78,$F$7:$F$84,0)</f>
        <v>72</v>
      </c>
      <c r="F78" s="14">
        <f>H78+J78+L78+N78+P78+R78</f>
        <v>4</v>
      </c>
      <c r="G78" s="36" t="str">
        <f>VLOOKUP($A78,'SG - F'!$A$6:$F$83,6,FALSE)</f>
        <v>DNF</v>
      </c>
      <c r="H78" s="36">
        <f>VLOOKUP(G78,Grille!$A$2:$B$84,2,FALSE)</f>
        <v>0</v>
      </c>
      <c r="I78" s="14">
        <f>VLOOKUP($A78,'KK - F'!$A$6:$F$83,6,FALSE)</f>
        <v>59</v>
      </c>
      <c r="J78" s="14">
        <f>VLOOKUP(I78,Grille!$A$2:$B$84,2,FALSE)</f>
        <v>1</v>
      </c>
      <c r="K78" s="36">
        <f>VLOOKUP($A78,'GS-1 - F'!$A$6:$F$83,6,FALSE)</f>
        <v>66</v>
      </c>
      <c r="L78" s="36">
        <v>0</v>
      </c>
      <c r="M78" s="14">
        <f>VLOOKUP($A78,'GS-2 - F'!$A$6:$F$83,6,FALSE)</f>
        <v>67</v>
      </c>
      <c r="N78" s="14">
        <v>0</v>
      </c>
      <c r="O78" s="36">
        <f>VLOOKUP($A78,'SL-1 - F'!$A$6:$F$83,6,FALSE)</f>
        <v>57</v>
      </c>
      <c r="P78" s="36">
        <f>VLOOKUP(O78,Grille!$A$2:$B$84,2,FALSE)</f>
        <v>3</v>
      </c>
      <c r="Q78" s="14" t="str">
        <f>VLOOKUP($A78,'SL-2 - F'!$A$6:$F$83,6,FALSE)</f>
        <v>DNF</v>
      </c>
      <c r="R78" s="14">
        <f>VLOOKUP(Q78,Grille!$A$2:$B$84,2,FALSE)</f>
        <v>0</v>
      </c>
    </row>
    <row r="79" spans="1:18" x14ac:dyDescent="0.25">
      <c r="A79" s="14">
        <v>16</v>
      </c>
      <c r="B79" s="15" t="s">
        <v>46</v>
      </c>
      <c r="C79" s="15" t="s">
        <v>40</v>
      </c>
      <c r="D79" s="15" t="s">
        <v>41</v>
      </c>
      <c r="E79" s="14">
        <f>RANK(F79,$F$7:$F$84,0)</f>
        <v>73</v>
      </c>
      <c r="F79" s="14">
        <f>H79+J79+L79+N79+P79+R79</f>
        <v>3</v>
      </c>
      <c r="G79" s="36">
        <f>VLOOKUP($A79,'SG - F'!$A$6:$F$83,6,FALSE)</f>
        <v>68</v>
      </c>
      <c r="H79" s="36">
        <f>VLOOKUP(G79,Grille!$A$2:$B$84,2,FALSE)</f>
        <v>0</v>
      </c>
      <c r="I79" s="14">
        <f>VLOOKUP($A79,'KK - F'!$A$6:$F$83,6,FALSE)</f>
        <v>65</v>
      </c>
      <c r="J79" s="14">
        <f>VLOOKUP(I79,Grille!$A$2:$B$84,2,FALSE)</f>
        <v>0</v>
      </c>
      <c r="K79" s="36">
        <f>VLOOKUP($A79,'GS-1 - F'!$A$6:$F$83,6,FALSE)</f>
        <v>63</v>
      </c>
      <c r="L79" s="36">
        <v>0</v>
      </c>
      <c r="M79" s="14">
        <f>VLOOKUP($A79,'GS-2 - F'!$A$6:$F$83,6,FALSE)</f>
        <v>62</v>
      </c>
      <c r="N79" s="14">
        <v>0</v>
      </c>
      <c r="O79" s="36">
        <f>VLOOKUP($A79,'SL-1 - F'!$A$6:$F$83,6,FALSE)</f>
        <v>61</v>
      </c>
      <c r="P79" s="36">
        <f>VLOOKUP(O79,Grille!$A$2:$B$84,2,FALSE)</f>
        <v>0</v>
      </c>
      <c r="Q79" s="14">
        <f>VLOOKUP($A79,'SL-2 - F'!$A$6:$F$83,6,FALSE)</f>
        <v>57</v>
      </c>
      <c r="R79" s="14">
        <f>VLOOKUP(Q79,Grille!$A$2:$B$84,2,FALSE)</f>
        <v>3</v>
      </c>
    </row>
    <row r="80" spans="1:18" x14ac:dyDescent="0.25">
      <c r="A80" s="14">
        <v>12</v>
      </c>
      <c r="B80" s="15" t="s">
        <v>39</v>
      </c>
      <c r="C80" s="15" t="s">
        <v>40</v>
      </c>
      <c r="D80" s="15" t="s">
        <v>41</v>
      </c>
      <c r="E80" s="14">
        <f>RANK(F80,$F$7:$F$84,0)</f>
        <v>74</v>
      </c>
      <c r="F80" s="14">
        <f>H80+J80+L80+N80+P80+R80</f>
        <v>0</v>
      </c>
      <c r="G80" s="36">
        <f>VLOOKUP($A80,'SG - F'!$A$6:$F$83,6,FALSE)</f>
        <v>69</v>
      </c>
      <c r="H80" s="36">
        <f>VLOOKUP(G80,Grille!$A$2:$B$84,2,FALSE)</f>
        <v>0</v>
      </c>
      <c r="I80" s="14">
        <f>VLOOKUP($A80,'KK - F'!$A$6:$F$83,6,FALSE)</f>
        <v>61</v>
      </c>
      <c r="J80" s="14">
        <f>VLOOKUP(I80,Grille!$A$2:$B$84,2,FALSE)</f>
        <v>0</v>
      </c>
      <c r="K80" s="36">
        <f>VLOOKUP($A80,'GS-1 - F'!$A$6:$F$83,6,FALSE)</f>
        <v>68</v>
      </c>
      <c r="L80" s="36">
        <v>0</v>
      </c>
      <c r="M80" s="14">
        <f>VLOOKUP($A80,'GS-2 - F'!$A$6:$F$83,6,FALSE)</f>
        <v>71</v>
      </c>
      <c r="N80" s="14">
        <v>0</v>
      </c>
      <c r="O80" s="36">
        <f>VLOOKUP($A80,'SL-1 - F'!$A$6:$F$83,6,FALSE)</f>
        <v>62</v>
      </c>
      <c r="P80" s="36">
        <f>VLOOKUP(O80,Grille!$A$2:$B$84,2,FALSE)</f>
        <v>0</v>
      </c>
      <c r="Q80" s="14">
        <f>VLOOKUP($A80,'SL-2 - F'!$A$6:$F$83,6,FALSE)</f>
        <v>63</v>
      </c>
      <c r="R80" s="14">
        <f>VLOOKUP(Q80,Grille!$A$2:$B$84,2,FALSE)</f>
        <v>0</v>
      </c>
    </row>
    <row r="81" spans="1:18" x14ac:dyDescent="0.25">
      <c r="A81" s="14">
        <v>19</v>
      </c>
      <c r="B81" s="15" t="s">
        <v>49</v>
      </c>
      <c r="C81" s="15" t="s">
        <v>40</v>
      </c>
      <c r="D81" s="15" t="s">
        <v>41</v>
      </c>
      <c r="E81" s="14">
        <f>RANK(F81,$F$7:$F$84,0)</f>
        <v>74</v>
      </c>
      <c r="F81" s="14">
        <f>H81+J81+L81+N81+P81+R81</f>
        <v>0</v>
      </c>
      <c r="G81" s="36">
        <f>VLOOKUP($A81,'SG - F'!$A$6:$F$83,6,FALSE)</f>
        <v>71</v>
      </c>
      <c r="H81" s="36">
        <f>VLOOKUP(G81,Grille!$A$2:$B$84,2,FALSE)</f>
        <v>0</v>
      </c>
      <c r="I81" s="14">
        <f>VLOOKUP($A81,'KK - F'!$A$6:$F$83,6,FALSE)</f>
        <v>69</v>
      </c>
      <c r="J81" s="14">
        <f>VLOOKUP(I81,Grille!$A$2:$B$84,2,FALSE)</f>
        <v>0</v>
      </c>
      <c r="K81" s="36">
        <f>VLOOKUP($A81,'GS-1 - F'!$A$6:$F$83,6,FALSE)</f>
        <v>69</v>
      </c>
      <c r="L81" s="36">
        <v>0</v>
      </c>
      <c r="M81" s="14">
        <f>VLOOKUP($A81,'GS-2 - F'!$A$6:$F$83,6,FALSE)</f>
        <v>72</v>
      </c>
      <c r="N81" s="14">
        <v>0</v>
      </c>
      <c r="O81" s="36">
        <f>VLOOKUP($A81,'SL-1 - F'!$A$6:$F$83,6,FALSE)</f>
        <v>65</v>
      </c>
      <c r="P81" s="36">
        <f>VLOOKUP(O81,Grille!$A$2:$B$84,2,FALSE)</f>
        <v>0</v>
      </c>
      <c r="Q81" s="14">
        <f>VLOOKUP($A81,'SL-2 - F'!$A$6:$F$83,6,FALSE)</f>
        <v>68</v>
      </c>
      <c r="R81" s="14">
        <f>VLOOKUP(Q81,Grille!$A$2:$B$84,2,FALSE)</f>
        <v>0</v>
      </c>
    </row>
    <row r="82" spans="1:18" x14ac:dyDescent="0.25">
      <c r="A82" s="14">
        <v>47</v>
      </c>
      <c r="B82" s="15" t="s">
        <v>89</v>
      </c>
      <c r="C82" s="15" t="s">
        <v>40</v>
      </c>
      <c r="D82" s="15" t="s">
        <v>41</v>
      </c>
      <c r="E82" s="14">
        <f>RANK(F82,$F$7:$F$84,0)</f>
        <v>74</v>
      </c>
      <c r="F82" s="14">
        <f>H82+J82+L82+N82+P82+R82</f>
        <v>0</v>
      </c>
      <c r="G82" s="36">
        <f>VLOOKUP($A82,'SG - F'!$A$6:$F$83,6,FALSE)</f>
        <v>70</v>
      </c>
      <c r="H82" s="36">
        <f>VLOOKUP(G82,Grille!$A$2:$B$84,2,FALSE)</f>
        <v>0</v>
      </c>
      <c r="I82" s="14">
        <f>VLOOKUP($A82,'KK - F'!$A$6:$F$83,6,FALSE)</f>
        <v>67</v>
      </c>
      <c r="J82" s="14">
        <f>VLOOKUP(I82,Grille!$A$2:$B$84,2,FALSE)</f>
        <v>0</v>
      </c>
      <c r="K82" s="36">
        <f>VLOOKUP($A82,'GS-1 - F'!$A$6:$F$83,6,FALSE)</f>
        <v>67</v>
      </c>
      <c r="L82" s="36">
        <v>0</v>
      </c>
      <c r="M82" s="14">
        <f>VLOOKUP($A82,'GS-2 - F'!$A$6:$F$83,6,FALSE)</f>
        <v>70</v>
      </c>
      <c r="N82" s="14">
        <v>0</v>
      </c>
      <c r="O82" s="36" t="str">
        <f>VLOOKUP($A82,'SL-1 - F'!$A$6:$F$83,6,FALSE)</f>
        <v>DSQ</v>
      </c>
      <c r="P82" s="36">
        <f>VLOOKUP(O82,Grille!$A$2:$B$84,2,FALSE)</f>
        <v>0</v>
      </c>
      <c r="Q82" s="14">
        <f>VLOOKUP($A82,'SL-2 - F'!$A$6:$F$83,6,FALSE)</f>
        <v>66</v>
      </c>
      <c r="R82" s="14">
        <f>VLOOKUP(Q82,Grille!$A$2:$B$84,2,FALSE)</f>
        <v>0</v>
      </c>
    </row>
    <row r="83" spans="1:18" x14ac:dyDescent="0.25">
      <c r="A83" s="14">
        <v>36</v>
      </c>
      <c r="B83" s="15" t="s">
        <v>75</v>
      </c>
      <c r="C83" s="15" t="s">
        <v>13</v>
      </c>
      <c r="D83" s="15" t="s">
        <v>44</v>
      </c>
      <c r="E83" s="14">
        <f>RANK(F83,$F$7:$F$84,0)</f>
        <v>74</v>
      </c>
      <c r="F83" s="14">
        <f>H83+J83+L83+N83+P83+R83</f>
        <v>0</v>
      </c>
      <c r="G83" s="36" t="str">
        <f>VLOOKUP($A83,'SG - F'!$A$6:$F$83,6,FALSE)</f>
        <v>DNS</v>
      </c>
      <c r="H83" s="36">
        <f>VLOOKUP(G83,Grille!$A$2:$B$84,2,FALSE)</f>
        <v>0</v>
      </c>
      <c r="I83" s="14" t="str">
        <f>VLOOKUP($A83,'KK - F'!$A$6:$F$83,6,FALSE)</f>
        <v>DNS</v>
      </c>
      <c r="J83" s="14">
        <f>VLOOKUP(I83,Grille!$A$2:$B$84,2,FALSE)</f>
        <v>0</v>
      </c>
      <c r="K83" s="36" t="str">
        <f>VLOOKUP($A83,'GS-1 - F'!$A$6:$F$83,6,FALSE)</f>
        <v>DNS</v>
      </c>
      <c r="L83" s="36">
        <v>0</v>
      </c>
      <c r="M83" s="14" t="str">
        <f>VLOOKUP($A83,'GS-2 - F'!$A$6:$F$83,6,FALSE)</f>
        <v>DNS</v>
      </c>
      <c r="N83" s="14">
        <v>0</v>
      </c>
      <c r="O83" s="36" t="str">
        <f>VLOOKUP($A83,'SL-1 - F'!$A$6:$F$83,6,FALSE)</f>
        <v>DNS</v>
      </c>
      <c r="P83" s="36">
        <f>VLOOKUP(O83,Grille!$A$2:$B$84,2,FALSE)</f>
        <v>0</v>
      </c>
      <c r="Q83" s="14" t="str">
        <f>VLOOKUP($A83,'SL-2 - F'!$A$6:$F$83,6,FALSE)</f>
        <v>DNS</v>
      </c>
      <c r="R83" s="14">
        <f>VLOOKUP(Q83,Grille!$A$2:$B$84,2,FALSE)</f>
        <v>0</v>
      </c>
    </row>
    <row r="84" spans="1:18" x14ac:dyDescent="0.25">
      <c r="A84" s="14">
        <v>26</v>
      </c>
      <c r="B84" s="15" t="s">
        <v>59</v>
      </c>
      <c r="C84" s="15" t="s">
        <v>35</v>
      </c>
      <c r="D84" s="15" t="s">
        <v>60</v>
      </c>
      <c r="E84" s="14">
        <f>RANK(F84,$F$7:$F$84,0)</f>
        <v>74</v>
      </c>
      <c r="F84" s="14">
        <f>H84+J84+L84+N84+P84+R84</f>
        <v>0</v>
      </c>
      <c r="G84" s="36">
        <f>VLOOKUP($A84,'SG - F'!$A$6:$F$83,6,FALSE)</f>
        <v>60</v>
      </c>
      <c r="H84" s="36">
        <f>VLOOKUP(G84,Grille!$A$2:$B$84,2,FALSE)</f>
        <v>0</v>
      </c>
      <c r="I84" s="14">
        <f>VLOOKUP($A84,'KK - F'!$A$6:$F$83,6,FALSE)</f>
        <v>62</v>
      </c>
      <c r="J84" s="14">
        <f>VLOOKUP(I84,Grille!$A$2:$B$84,2,FALSE)</f>
        <v>0</v>
      </c>
      <c r="K84" s="36">
        <f>VLOOKUP($A84,'GS-1 - F'!$A$6:$F$83,6,FALSE)</f>
        <v>63</v>
      </c>
      <c r="L84" s="36">
        <v>0</v>
      </c>
      <c r="M84" s="14">
        <f>VLOOKUP($A84,'GS-2 - F'!$A$6:$F$83,6,FALSE)</f>
        <v>60</v>
      </c>
      <c r="N84" s="14">
        <v>0</v>
      </c>
      <c r="O84" s="36" t="str">
        <f>VLOOKUP($A84,'SL-1 - F'!$A$6:$F$83,6,FALSE)</f>
        <v>DSQ</v>
      </c>
      <c r="P84" s="36">
        <f>VLOOKUP(O84,Grille!$A$2:$B$84,2,FALSE)</f>
        <v>0</v>
      </c>
      <c r="Q84" s="14">
        <f>VLOOKUP($A84,'SL-2 - F'!$A$6:$F$83,6,FALSE)</f>
        <v>61</v>
      </c>
      <c r="R84" s="14">
        <f>VLOOKUP(Q84,Grille!$A$2:$B$84,2,FALSE)</f>
        <v>0</v>
      </c>
    </row>
  </sheetData>
  <autoFilter ref="A6:R6">
    <sortState ref="A8:R84">
      <sortCondition descending="1" ref="F6"/>
    </sortState>
  </autoFilter>
  <sortState ref="A7:R84">
    <sortCondition ref="C7:C84"/>
    <sortCondition descending="1" ref="F7:F84"/>
  </sortState>
  <mergeCells count="15">
    <mergeCell ref="A1:D1"/>
    <mergeCell ref="A2:D2"/>
    <mergeCell ref="A3:D3"/>
    <mergeCell ref="E3:R3"/>
    <mergeCell ref="A5:A6"/>
    <mergeCell ref="B5:B6"/>
    <mergeCell ref="C5:C6"/>
    <mergeCell ref="D5:D6"/>
    <mergeCell ref="E5:F5"/>
    <mergeCell ref="Q5:R5"/>
    <mergeCell ref="G5:H5"/>
    <mergeCell ref="I5:J5"/>
    <mergeCell ref="K5:L5"/>
    <mergeCell ref="M5:N5"/>
    <mergeCell ref="O5:P5"/>
  </mergeCells>
  <pageMargins left="0.7" right="0.7" top="0.75" bottom="0.75" header="0.3" footer="0.3"/>
  <pageSetup scale="67" fitToHeight="4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83"/>
  <sheetViews>
    <sheetView workbookViewId="0">
      <pane xSplit="4" ySplit="5" topLeftCell="E6" activePane="bottomRight" state="frozen"/>
      <selection activeCell="J36" sqref="J36"/>
      <selection pane="topRight" activeCell="J36" sqref="J36"/>
      <selection pane="bottomLeft" activeCell="J36" sqref="J36"/>
      <selection pane="bottomRight" activeCell="I12" sqref="I12"/>
    </sheetView>
  </sheetViews>
  <sheetFormatPr defaultRowHeight="15" x14ac:dyDescent="0.25"/>
  <cols>
    <col min="2" max="2" width="22.85546875" customWidth="1"/>
    <col min="5" max="7" width="9.140625" style="32"/>
  </cols>
  <sheetData>
    <row r="1" spans="1:7" ht="35.1" customHeight="1" x14ac:dyDescent="0.25">
      <c r="A1" s="44" t="s">
        <v>218</v>
      </c>
      <c r="B1" s="44"/>
      <c r="C1" s="44"/>
      <c r="D1" s="44"/>
    </row>
    <row r="2" spans="1:7" ht="15.75" x14ac:dyDescent="0.25">
      <c r="A2" s="45" t="s">
        <v>0</v>
      </c>
      <c r="B2" s="45"/>
      <c r="C2" s="45"/>
      <c r="D2" s="45"/>
      <c r="E2" s="53" t="s">
        <v>223</v>
      </c>
      <c r="F2" s="53"/>
      <c r="G2" s="53"/>
    </row>
    <row r="3" spans="1:7" x14ac:dyDescent="0.25">
      <c r="A3" s="45" t="s">
        <v>210</v>
      </c>
      <c r="B3" s="45"/>
      <c r="C3" s="45"/>
      <c r="D3" s="45"/>
      <c r="E3" s="51">
        <v>42432</v>
      </c>
      <c r="F3" s="52"/>
      <c r="G3" s="52"/>
    </row>
    <row r="5" spans="1:7" x14ac:dyDescent="0.25">
      <c r="A5" t="s">
        <v>1</v>
      </c>
      <c r="B5" t="s">
        <v>205</v>
      </c>
      <c r="C5" s="7" t="s">
        <v>208</v>
      </c>
      <c r="D5" s="7" t="s">
        <v>2</v>
      </c>
      <c r="E5" s="32" t="s">
        <v>11</v>
      </c>
      <c r="F5" s="32" t="s">
        <v>204</v>
      </c>
      <c r="G5" s="32" t="s">
        <v>4</v>
      </c>
    </row>
    <row r="6" spans="1:7" x14ac:dyDescent="0.25">
      <c r="A6">
        <v>1</v>
      </c>
      <c r="B6" t="s">
        <v>12</v>
      </c>
      <c r="C6" t="s">
        <v>13</v>
      </c>
      <c r="D6" t="s">
        <v>14</v>
      </c>
      <c r="E6" s="40">
        <v>7.349537037037037E-4</v>
      </c>
      <c r="F6" s="32">
        <v>38</v>
      </c>
      <c r="G6" s="32">
        <f>VLOOKUP(F6,Grille!$A$2:$B$84,2,FALSE)</f>
        <v>22</v>
      </c>
    </row>
    <row r="7" spans="1:7" x14ac:dyDescent="0.25">
      <c r="A7">
        <v>2</v>
      </c>
      <c r="B7" t="s">
        <v>15</v>
      </c>
      <c r="C7" t="s">
        <v>13</v>
      </c>
      <c r="D7" t="s">
        <v>16</v>
      </c>
      <c r="E7" s="40">
        <v>7.1122685185185189E-4</v>
      </c>
      <c r="F7" s="32">
        <v>16</v>
      </c>
      <c r="G7" s="32">
        <f>VLOOKUP(F7,Grille!$A$2:$B$84,2,FALSE)</f>
        <v>75</v>
      </c>
    </row>
    <row r="8" spans="1:7" x14ac:dyDescent="0.25">
      <c r="A8">
        <v>3</v>
      </c>
      <c r="B8" t="s">
        <v>17</v>
      </c>
      <c r="C8" t="s">
        <v>18</v>
      </c>
      <c r="D8" t="s">
        <v>19</v>
      </c>
      <c r="E8" s="40">
        <v>7.3900462962962971E-4</v>
      </c>
      <c r="F8" s="32">
        <v>40</v>
      </c>
      <c r="G8" s="32">
        <f>VLOOKUP(F8,Grille!$A$2:$B$84,2,FALSE)</f>
        <v>20</v>
      </c>
    </row>
    <row r="9" spans="1:7" x14ac:dyDescent="0.25">
      <c r="A9">
        <v>4</v>
      </c>
      <c r="B9" t="s">
        <v>20</v>
      </c>
      <c r="C9" t="s">
        <v>13</v>
      </c>
      <c r="D9" t="s">
        <v>21</v>
      </c>
      <c r="E9" s="40">
        <v>7.0127314814814824E-4</v>
      </c>
      <c r="F9" s="32">
        <v>10</v>
      </c>
      <c r="G9" s="32">
        <f>VLOOKUP(F9,Grille!$A$2:$B$84,2,FALSE)</f>
        <v>130</v>
      </c>
    </row>
    <row r="10" spans="1:7" x14ac:dyDescent="0.25">
      <c r="A10">
        <v>5</v>
      </c>
      <c r="B10" t="s">
        <v>22</v>
      </c>
      <c r="C10" t="s">
        <v>18</v>
      </c>
      <c r="D10" t="s">
        <v>23</v>
      </c>
      <c r="E10" s="40">
        <v>7.4594907407407411E-4</v>
      </c>
      <c r="F10" s="32">
        <v>44</v>
      </c>
      <c r="G10" s="32">
        <f>VLOOKUP(F10,Grille!$A$2:$B$84,2,FALSE)</f>
        <v>16</v>
      </c>
    </row>
    <row r="11" spans="1:7" x14ac:dyDescent="0.25">
      <c r="A11">
        <v>6</v>
      </c>
      <c r="B11" t="s">
        <v>24</v>
      </c>
      <c r="C11" t="s">
        <v>25</v>
      </c>
      <c r="D11" t="s">
        <v>26</v>
      </c>
      <c r="E11" s="40">
        <v>8.0150462962962977E-4</v>
      </c>
      <c r="F11" s="32">
        <v>67</v>
      </c>
      <c r="G11" s="32">
        <f>VLOOKUP(F11,Grille!$A$2:$B$84,2,FALSE)</f>
        <v>0</v>
      </c>
    </row>
    <row r="12" spans="1:7" x14ac:dyDescent="0.25">
      <c r="A12">
        <v>7</v>
      </c>
      <c r="B12" t="s">
        <v>27</v>
      </c>
      <c r="C12" t="s">
        <v>13</v>
      </c>
      <c r="D12" t="s">
        <v>28</v>
      </c>
      <c r="E12" s="40">
        <v>7.2210648148148156E-4</v>
      </c>
      <c r="F12" s="32">
        <v>26</v>
      </c>
      <c r="G12" s="32">
        <f>VLOOKUP(F12,Grille!$A$2:$B$84,2,FALSE)</f>
        <v>36</v>
      </c>
    </row>
    <row r="13" spans="1:7" x14ac:dyDescent="0.25">
      <c r="A13">
        <v>8</v>
      </c>
      <c r="B13" t="s">
        <v>29</v>
      </c>
      <c r="C13" t="s">
        <v>18</v>
      </c>
      <c r="D13" t="s">
        <v>30</v>
      </c>
      <c r="E13" s="40">
        <v>7.6875000000000001E-4</v>
      </c>
      <c r="F13" s="32">
        <v>57</v>
      </c>
      <c r="G13" s="32">
        <f>VLOOKUP(F13,Grille!$A$2:$B$84,2,FALSE)</f>
        <v>3</v>
      </c>
    </row>
    <row r="14" spans="1:7" x14ac:dyDescent="0.25">
      <c r="A14">
        <v>9</v>
      </c>
      <c r="B14" t="s">
        <v>31</v>
      </c>
      <c r="C14" t="s">
        <v>32</v>
      </c>
      <c r="D14" t="s">
        <v>33</v>
      </c>
      <c r="E14" s="40">
        <v>7.5115740740740742E-4</v>
      </c>
      <c r="F14" s="32">
        <v>50</v>
      </c>
      <c r="G14" s="32">
        <f>VLOOKUP(F14,Grille!$A$2:$B$84,2,FALSE)</f>
        <v>10</v>
      </c>
    </row>
    <row r="15" spans="1:7" x14ac:dyDescent="0.25">
      <c r="A15">
        <v>10</v>
      </c>
      <c r="B15" t="s">
        <v>34</v>
      </c>
      <c r="C15" t="s">
        <v>35</v>
      </c>
      <c r="D15" t="s">
        <v>36</v>
      </c>
      <c r="E15" s="32">
        <v>59.69</v>
      </c>
      <c r="F15" s="32">
        <v>4</v>
      </c>
      <c r="G15" s="32">
        <f>VLOOKUP(F15,Grille!$A$2:$B$84,2,FALSE)</f>
        <v>250</v>
      </c>
    </row>
    <row r="16" spans="1:7" x14ac:dyDescent="0.25">
      <c r="A16">
        <v>11</v>
      </c>
      <c r="B16" t="s">
        <v>37</v>
      </c>
      <c r="C16" t="s">
        <v>25</v>
      </c>
      <c r="D16" t="s">
        <v>38</v>
      </c>
      <c r="E16" s="40">
        <v>7.4432870370370375E-4</v>
      </c>
      <c r="F16" s="32">
        <v>43</v>
      </c>
      <c r="G16" s="32">
        <f>VLOOKUP(F16,Grille!$A$2:$B$84,2,FALSE)</f>
        <v>17</v>
      </c>
    </row>
    <row r="17" spans="1:10" x14ac:dyDescent="0.25">
      <c r="A17">
        <v>12</v>
      </c>
      <c r="B17" t="s">
        <v>39</v>
      </c>
      <c r="C17" t="s">
        <v>40</v>
      </c>
      <c r="D17" t="s">
        <v>41</v>
      </c>
      <c r="E17" s="40">
        <v>8.3414351851851846E-4</v>
      </c>
      <c r="F17" s="32">
        <v>71</v>
      </c>
      <c r="G17" s="32">
        <f>VLOOKUP(F17,Grille!$A$2:$B$84,2,FALSE)</f>
        <v>0</v>
      </c>
    </row>
    <row r="18" spans="1:10" x14ac:dyDescent="0.25">
      <c r="A18">
        <v>13</v>
      </c>
      <c r="B18" t="s">
        <v>42</v>
      </c>
      <c r="C18" t="s">
        <v>32</v>
      </c>
      <c r="D18" t="s">
        <v>33</v>
      </c>
      <c r="E18" s="40">
        <v>7.2083333333333331E-4</v>
      </c>
      <c r="F18" s="32">
        <v>25</v>
      </c>
      <c r="G18" s="32">
        <f>VLOOKUP(F18,Grille!$A$2:$B$84,2,FALSE)</f>
        <v>38</v>
      </c>
    </row>
    <row r="19" spans="1:10" x14ac:dyDescent="0.25">
      <c r="A19">
        <v>14</v>
      </c>
      <c r="B19" t="s">
        <v>43</v>
      </c>
      <c r="C19" t="s">
        <v>13</v>
      </c>
      <c r="D19" t="s">
        <v>44</v>
      </c>
      <c r="E19" s="32">
        <v>59.27</v>
      </c>
      <c r="F19" s="32">
        <v>2</v>
      </c>
      <c r="G19" s="32">
        <f>VLOOKUP(F19,Grille!$A$2:$B$84,2,FALSE)</f>
        <v>400</v>
      </c>
    </row>
    <row r="20" spans="1:10" x14ac:dyDescent="0.25">
      <c r="A20">
        <v>15</v>
      </c>
      <c r="B20" t="s">
        <v>45</v>
      </c>
      <c r="C20" t="s">
        <v>25</v>
      </c>
      <c r="D20" t="s">
        <v>38</v>
      </c>
      <c r="E20" s="40">
        <v>7.2951388888888892E-4</v>
      </c>
      <c r="F20" s="32">
        <v>32</v>
      </c>
      <c r="G20" s="32">
        <f>VLOOKUP(F20,Grille!$A$2:$B$84,2,FALSE)</f>
        <v>28</v>
      </c>
    </row>
    <row r="21" spans="1:10" x14ac:dyDescent="0.25">
      <c r="A21">
        <v>16</v>
      </c>
      <c r="B21" t="s">
        <v>46</v>
      </c>
      <c r="C21" t="s">
        <v>40</v>
      </c>
      <c r="D21" t="s">
        <v>41</v>
      </c>
      <c r="E21" s="40">
        <v>7.7557870370370367E-4</v>
      </c>
      <c r="F21" s="32">
        <v>62</v>
      </c>
      <c r="G21" s="32">
        <f>VLOOKUP(F21,Grille!$A$2:$B$84,2,FALSE)</f>
        <v>0</v>
      </c>
    </row>
    <row r="22" spans="1:10" x14ac:dyDescent="0.25">
      <c r="A22">
        <v>17</v>
      </c>
      <c r="B22" t="s">
        <v>47</v>
      </c>
      <c r="C22" t="s">
        <v>18</v>
      </c>
      <c r="D22" t="s">
        <v>19</v>
      </c>
      <c r="E22" s="40">
        <v>7.175925925925927E-4</v>
      </c>
      <c r="F22" s="32">
        <v>22</v>
      </c>
      <c r="G22" s="32">
        <f>VLOOKUP(F22,Grille!$A$2:$B$84,2,FALSE)</f>
        <v>47</v>
      </c>
    </row>
    <row r="23" spans="1:10" x14ac:dyDescent="0.25">
      <c r="A23">
        <v>18</v>
      </c>
      <c r="B23" t="s">
        <v>48</v>
      </c>
      <c r="C23" t="s">
        <v>18</v>
      </c>
      <c r="D23" t="s">
        <v>23</v>
      </c>
      <c r="E23" s="40">
        <v>7.424768518518518E-4</v>
      </c>
      <c r="F23" s="32">
        <v>41</v>
      </c>
      <c r="G23" s="32">
        <f>VLOOKUP(F23,Grille!$A$2:$B$84,2,FALSE)</f>
        <v>19</v>
      </c>
    </row>
    <row r="24" spans="1:10" x14ac:dyDescent="0.25">
      <c r="A24">
        <v>19</v>
      </c>
      <c r="B24" t="s">
        <v>49</v>
      </c>
      <c r="C24" t="s">
        <v>40</v>
      </c>
      <c r="D24" t="s">
        <v>41</v>
      </c>
      <c r="E24" s="40">
        <v>8.4548611111111109E-4</v>
      </c>
      <c r="F24" s="32">
        <v>72</v>
      </c>
      <c r="G24" s="32">
        <f>VLOOKUP(F24,Grille!$A$2:$B$84,2,FALSE)</f>
        <v>0</v>
      </c>
    </row>
    <row r="25" spans="1:10" x14ac:dyDescent="0.25">
      <c r="A25">
        <v>20</v>
      </c>
      <c r="B25" t="s">
        <v>50</v>
      </c>
      <c r="C25" t="s">
        <v>13</v>
      </c>
      <c r="D25" t="s">
        <v>14</v>
      </c>
      <c r="E25" s="40">
        <v>7.3009259259259251E-4</v>
      </c>
      <c r="F25" s="32">
        <v>34</v>
      </c>
      <c r="G25" s="32">
        <f>VLOOKUP(F25,Grille!$A$2:$B$84,2,FALSE)</f>
        <v>26</v>
      </c>
    </row>
    <row r="26" spans="1:10" x14ac:dyDescent="0.25">
      <c r="A26">
        <v>21</v>
      </c>
      <c r="B26" t="s">
        <v>51</v>
      </c>
      <c r="C26" t="s">
        <v>13</v>
      </c>
      <c r="D26" t="s">
        <v>52</v>
      </c>
      <c r="E26" s="40">
        <v>7.0347222222222209E-4</v>
      </c>
      <c r="F26" s="32">
        <v>13</v>
      </c>
      <c r="G26" s="32">
        <f>VLOOKUP(F26,Grille!$A$2:$B$84,2,FALSE)</f>
        <v>100</v>
      </c>
    </row>
    <row r="27" spans="1:10" x14ac:dyDescent="0.25">
      <c r="A27">
        <v>22</v>
      </c>
      <c r="B27" t="s">
        <v>53</v>
      </c>
      <c r="C27" t="s">
        <v>25</v>
      </c>
      <c r="D27" t="s">
        <v>26</v>
      </c>
      <c r="E27" s="40">
        <v>7.6064814814814821E-4</v>
      </c>
      <c r="F27" s="32">
        <v>55</v>
      </c>
      <c r="G27" s="32">
        <f>VLOOKUP(F27,Grille!$A$2:$B$84,2,FALSE)</f>
        <v>5</v>
      </c>
    </row>
    <row r="28" spans="1:10" x14ac:dyDescent="0.25">
      <c r="A28">
        <v>23</v>
      </c>
      <c r="B28" t="s">
        <v>54</v>
      </c>
      <c r="C28" t="s">
        <v>13</v>
      </c>
      <c r="D28" t="s">
        <v>55</v>
      </c>
      <c r="E28" s="40">
        <v>7.1793981481481492E-4</v>
      </c>
      <c r="F28" s="32">
        <v>23</v>
      </c>
      <c r="G28" s="32">
        <f>VLOOKUP(F28,Grille!$A$2:$B$84,2,FALSE)</f>
        <v>44</v>
      </c>
    </row>
    <row r="29" spans="1:10" x14ac:dyDescent="0.25">
      <c r="A29">
        <v>24</v>
      </c>
      <c r="B29" t="s">
        <v>56</v>
      </c>
      <c r="C29" t="s">
        <v>25</v>
      </c>
      <c r="D29" t="s">
        <v>57</v>
      </c>
      <c r="E29" s="40">
        <v>7.1979166666666665E-4</v>
      </c>
      <c r="F29" s="32">
        <v>24</v>
      </c>
      <c r="G29" s="32">
        <f>VLOOKUP(F29,Grille!$A$2:$B$84,2,FALSE)</f>
        <v>41</v>
      </c>
    </row>
    <row r="30" spans="1:10" x14ac:dyDescent="0.25">
      <c r="A30">
        <v>25</v>
      </c>
      <c r="B30" t="s">
        <v>58</v>
      </c>
      <c r="C30" t="s">
        <v>13</v>
      </c>
      <c r="D30" t="s">
        <v>52</v>
      </c>
      <c r="E30" s="32">
        <v>58.73</v>
      </c>
      <c r="F30" s="32">
        <v>1</v>
      </c>
      <c r="G30" s="32">
        <f>VLOOKUP(F30,Grille!$A$2:$B$84,2,FALSE)</f>
        <v>500</v>
      </c>
    </row>
    <row r="31" spans="1:10" x14ac:dyDescent="0.25">
      <c r="A31">
        <v>26</v>
      </c>
      <c r="B31" t="s">
        <v>59</v>
      </c>
      <c r="C31" t="s">
        <v>35</v>
      </c>
      <c r="D31" t="s">
        <v>60</v>
      </c>
      <c r="E31" s="40">
        <v>7.7418981481481479E-4</v>
      </c>
      <c r="F31" s="32">
        <v>60</v>
      </c>
      <c r="G31" s="32">
        <f>VLOOKUP(F31,Grille!$A$2:$B$84,2,FALSE)</f>
        <v>0</v>
      </c>
    </row>
    <row r="32" spans="1:10" x14ac:dyDescent="0.25">
      <c r="A32">
        <v>27</v>
      </c>
      <c r="B32" t="s">
        <v>61</v>
      </c>
      <c r="C32" t="s">
        <v>25</v>
      </c>
      <c r="D32" t="s">
        <v>62</v>
      </c>
      <c r="E32" s="40">
        <v>7.5011574074074076E-4</v>
      </c>
      <c r="F32" s="32">
        <v>49</v>
      </c>
      <c r="G32" s="32">
        <f>VLOOKUP(F32,Grille!$A$2:$B$84,2,FALSE)</f>
        <v>11</v>
      </c>
      <c r="J32" s="5"/>
    </row>
    <row r="33" spans="1:7" x14ac:dyDescent="0.25">
      <c r="A33">
        <v>28</v>
      </c>
      <c r="B33" t="s">
        <v>63</v>
      </c>
      <c r="C33" t="s">
        <v>64</v>
      </c>
      <c r="D33" t="s">
        <v>65</v>
      </c>
      <c r="E33" s="40">
        <v>7.484953703703704E-4</v>
      </c>
      <c r="F33" s="32">
        <v>48</v>
      </c>
      <c r="G33" s="32">
        <f>VLOOKUP(F33,Grille!$A$2:$B$84,2,FALSE)</f>
        <v>12</v>
      </c>
    </row>
    <row r="34" spans="1:7" x14ac:dyDescent="0.25">
      <c r="A34">
        <v>29</v>
      </c>
      <c r="B34" t="s">
        <v>66</v>
      </c>
      <c r="C34" t="s">
        <v>13</v>
      </c>
      <c r="D34" t="s">
        <v>14</v>
      </c>
      <c r="E34" s="40">
        <v>7.0196759259259257E-4</v>
      </c>
      <c r="F34" s="32">
        <v>11</v>
      </c>
      <c r="G34" s="32">
        <f>VLOOKUP(F34,Grille!$A$2:$B$84,2,FALSE)</f>
        <v>120</v>
      </c>
    </row>
    <row r="35" spans="1:7" x14ac:dyDescent="0.25">
      <c r="A35">
        <v>30</v>
      </c>
      <c r="B35" t="s">
        <v>67</v>
      </c>
      <c r="C35" t="s">
        <v>32</v>
      </c>
      <c r="D35" t="s">
        <v>33</v>
      </c>
      <c r="E35" s="40">
        <v>7.003472222222221E-4</v>
      </c>
      <c r="F35" s="32">
        <v>9</v>
      </c>
      <c r="G35" s="32">
        <f>VLOOKUP(F35,Grille!$A$2:$B$84,2,FALSE)</f>
        <v>145</v>
      </c>
    </row>
    <row r="36" spans="1:7" x14ac:dyDescent="0.25">
      <c r="A36">
        <v>31</v>
      </c>
      <c r="B36" t="s">
        <v>68</v>
      </c>
      <c r="C36" t="s">
        <v>13</v>
      </c>
      <c r="D36" t="s">
        <v>52</v>
      </c>
      <c r="E36" s="40">
        <v>6.9699074074074075E-4</v>
      </c>
      <c r="F36" s="32">
        <v>6</v>
      </c>
      <c r="G36" s="32">
        <f>VLOOKUP(F36,Grille!$A$2:$B$84,2,FALSE)</f>
        <v>200</v>
      </c>
    </row>
    <row r="37" spans="1:7" x14ac:dyDescent="0.25">
      <c r="A37">
        <v>32</v>
      </c>
      <c r="B37" t="s">
        <v>69</v>
      </c>
      <c r="C37" t="s">
        <v>18</v>
      </c>
      <c r="D37" t="s">
        <v>30</v>
      </c>
      <c r="E37" s="40">
        <v>7.1655092592592593E-4</v>
      </c>
      <c r="F37" s="32">
        <v>21</v>
      </c>
      <c r="G37" s="32">
        <f>VLOOKUP(F37,Grille!$A$2:$B$84,2,FALSE)</f>
        <v>51</v>
      </c>
    </row>
    <row r="38" spans="1:7" x14ac:dyDescent="0.25">
      <c r="A38">
        <v>33</v>
      </c>
      <c r="B38" t="s">
        <v>70</v>
      </c>
      <c r="C38" t="s">
        <v>13</v>
      </c>
      <c r="D38" t="s">
        <v>14</v>
      </c>
      <c r="E38" s="40">
        <v>7.1365740740740753E-4</v>
      </c>
      <c r="F38" s="32">
        <v>17</v>
      </c>
      <c r="G38" s="32">
        <f>VLOOKUP(F38,Grille!$A$2:$B$84,2,FALSE)</f>
        <v>70</v>
      </c>
    </row>
    <row r="39" spans="1:7" x14ac:dyDescent="0.25">
      <c r="A39">
        <v>34</v>
      </c>
      <c r="B39" t="s">
        <v>71</v>
      </c>
      <c r="C39" t="s">
        <v>32</v>
      </c>
      <c r="D39" t="s">
        <v>72</v>
      </c>
      <c r="E39" s="40">
        <v>7.4687500000000003E-4</v>
      </c>
      <c r="F39" s="32">
        <v>46</v>
      </c>
      <c r="G39" s="32">
        <f>VLOOKUP(F39,Grille!$A$2:$B$84,2,FALSE)</f>
        <v>14</v>
      </c>
    </row>
    <row r="40" spans="1:7" x14ac:dyDescent="0.25">
      <c r="A40">
        <v>35</v>
      </c>
      <c r="B40" t="s">
        <v>73</v>
      </c>
      <c r="C40" t="s">
        <v>64</v>
      </c>
      <c r="D40" t="s">
        <v>74</v>
      </c>
      <c r="E40" s="40">
        <v>7.7604166666666663E-4</v>
      </c>
      <c r="F40" s="32">
        <v>63</v>
      </c>
      <c r="G40" s="32">
        <f>VLOOKUP(F40,Grille!$A$2:$B$84,2,FALSE)</f>
        <v>0</v>
      </c>
    </row>
    <row r="41" spans="1:7" x14ac:dyDescent="0.25">
      <c r="A41">
        <v>36</v>
      </c>
      <c r="B41" t="s">
        <v>75</v>
      </c>
      <c r="C41" t="s">
        <v>13</v>
      </c>
      <c r="D41" t="s">
        <v>44</v>
      </c>
      <c r="E41" s="32" t="s">
        <v>215</v>
      </c>
      <c r="F41" s="32" t="s">
        <v>215</v>
      </c>
      <c r="G41" s="32">
        <f>VLOOKUP(F41,Grille!$A$2:$B$84,2,FALSE)</f>
        <v>0</v>
      </c>
    </row>
    <row r="42" spans="1:7" x14ac:dyDescent="0.25">
      <c r="A42">
        <v>37</v>
      </c>
      <c r="B42" t="s">
        <v>76</v>
      </c>
      <c r="C42" t="s">
        <v>18</v>
      </c>
      <c r="D42" t="s">
        <v>23</v>
      </c>
      <c r="E42" s="40">
        <v>7.3703703703703691E-4</v>
      </c>
      <c r="F42" s="32">
        <v>39</v>
      </c>
      <c r="G42" s="32">
        <f>VLOOKUP(F42,Grille!$A$2:$B$84,2,FALSE)</f>
        <v>21</v>
      </c>
    </row>
    <row r="43" spans="1:7" x14ac:dyDescent="0.25">
      <c r="A43">
        <v>38</v>
      </c>
      <c r="B43" t="s">
        <v>77</v>
      </c>
      <c r="C43" t="s">
        <v>35</v>
      </c>
      <c r="D43" t="s">
        <v>36</v>
      </c>
      <c r="E43" s="40">
        <v>7.0567129629629625E-4</v>
      </c>
      <c r="F43" s="32">
        <v>15</v>
      </c>
      <c r="G43" s="32">
        <f>VLOOKUP(F43,Grille!$A$2:$B$84,2,FALSE)</f>
        <v>80</v>
      </c>
    </row>
    <row r="44" spans="1:7" x14ac:dyDescent="0.25">
      <c r="A44">
        <v>39</v>
      </c>
      <c r="B44" t="s">
        <v>78</v>
      </c>
      <c r="C44" t="s">
        <v>32</v>
      </c>
      <c r="D44" t="s">
        <v>79</v>
      </c>
      <c r="E44" s="40">
        <v>7.7303240740740728E-4</v>
      </c>
      <c r="F44" s="32">
        <v>59</v>
      </c>
      <c r="G44" s="32">
        <f>VLOOKUP(F44,Grille!$A$2:$B$84,2,FALSE)</f>
        <v>1</v>
      </c>
    </row>
    <row r="45" spans="1:7" x14ac:dyDescent="0.25">
      <c r="A45">
        <v>40</v>
      </c>
      <c r="B45" t="s">
        <v>220</v>
      </c>
      <c r="C45" t="s">
        <v>32</v>
      </c>
      <c r="D45" t="s">
        <v>81</v>
      </c>
      <c r="E45" s="40">
        <v>7.4780092592592595E-4</v>
      </c>
      <c r="F45" s="32">
        <v>47</v>
      </c>
      <c r="G45" s="32">
        <f>VLOOKUP(F45,Grille!$A$2:$B$84,2,FALSE)</f>
        <v>13</v>
      </c>
    </row>
    <row r="46" spans="1:7" x14ac:dyDescent="0.25">
      <c r="A46">
        <v>41</v>
      </c>
      <c r="B46" t="s">
        <v>82</v>
      </c>
      <c r="C46" t="s">
        <v>32</v>
      </c>
      <c r="D46" t="s">
        <v>33</v>
      </c>
      <c r="E46" s="40">
        <v>7.2905092592592596E-4</v>
      </c>
      <c r="F46" s="32">
        <v>31</v>
      </c>
      <c r="G46" s="32">
        <f>VLOOKUP(F46,Grille!$A$2:$B$84,2,FALSE)</f>
        <v>29</v>
      </c>
    </row>
    <row r="47" spans="1:7" x14ac:dyDescent="0.25">
      <c r="A47">
        <v>42</v>
      </c>
      <c r="B47" t="s">
        <v>83</v>
      </c>
      <c r="C47" t="s">
        <v>35</v>
      </c>
      <c r="D47" t="s">
        <v>84</v>
      </c>
      <c r="E47" s="40">
        <v>8.0474537037037049E-4</v>
      </c>
      <c r="F47" s="32">
        <v>68</v>
      </c>
      <c r="G47" s="32">
        <f>VLOOKUP(F47,Grille!$A$2:$B$84,2,FALSE)</f>
        <v>0</v>
      </c>
    </row>
    <row r="48" spans="1:7" x14ac:dyDescent="0.25">
      <c r="A48">
        <v>43</v>
      </c>
      <c r="B48" t="s">
        <v>85</v>
      </c>
      <c r="C48" t="s">
        <v>13</v>
      </c>
      <c r="D48" t="s">
        <v>52</v>
      </c>
      <c r="E48" s="40">
        <v>7.2754629629629634E-4</v>
      </c>
      <c r="F48" s="32">
        <v>30</v>
      </c>
      <c r="G48" s="32">
        <f>VLOOKUP(F48,Grille!$A$2:$B$84,2,FALSE)</f>
        <v>30</v>
      </c>
    </row>
    <row r="49" spans="1:7" x14ac:dyDescent="0.25">
      <c r="A49">
        <v>44</v>
      </c>
      <c r="B49" t="s">
        <v>86</v>
      </c>
      <c r="C49" t="s">
        <v>25</v>
      </c>
      <c r="D49" t="s">
        <v>57</v>
      </c>
      <c r="E49" s="32" t="s">
        <v>217</v>
      </c>
      <c r="F49" s="32" t="s">
        <v>217</v>
      </c>
      <c r="G49" s="32">
        <f>VLOOKUP(F49,Grille!$A$2:$B$84,2,FALSE)</f>
        <v>0</v>
      </c>
    </row>
    <row r="50" spans="1:7" x14ac:dyDescent="0.25">
      <c r="A50">
        <v>45</v>
      </c>
      <c r="B50" t="s">
        <v>87</v>
      </c>
      <c r="C50" t="s">
        <v>32</v>
      </c>
      <c r="D50" t="s">
        <v>33</v>
      </c>
      <c r="E50" s="40">
        <v>7.2974537037037029E-4</v>
      </c>
      <c r="F50" s="32">
        <v>33</v>
      </c>
      <c r="G50" s="32">
        <f>VLOOKUP(F50,Grille!$A$2:$B$84,2,FALSE)</f>
        <v>27</v>
      </c>
    </row>
    <row r="51" spans="1:7" x14ac:dyDescent="0.25">
      <c r="A51">
        <v>46</v>
      </c>
      <c r="B51" t="s">
        <v>88</v>
      </c>
      <c r="C51" t="s">
        <v>18</v>
      </c>
      <c r="D51" t="s">
        <v>19</v>
      </c>
      <c r="E51" s="32" t="s">
        <v>217</v>
      </c>
      <c r="F51" s="32" t="s">
        <v>217</v>
      </c>
      <c r="G51" s="32">
        <f>VLOOKUP(F51,Grille!$A$2:$B$84,2,FALSE)</f>
        <v>0</v>
      </c>
    </row>
    <row r="52" spans="1:7" x14ac:dyDescent="0.25">
      <c r="A52">
        <v>47</v>
      </c>
      <c r="B52" t="s">
        <v>89</v>
      </c>
      <c r="C52" t="s">
        <v>40</v>
      </c>
      <c r="D52" t="s">
        <v>41</v>
      </c>
      <c r="E52" s="40">
        <v>8.2141203703703705E-4</v>
      </c>
      <c r="F52" s="32">
        <v>70</v>
      </c>
      <c r="G52" s="32">
        <f>VLOOKUP(F52,Grille!$A$2:$B$84,2,FALSE)</f>
        <v>0</v>
      </c>
    </row>
    <row r="53" spans="1:7" x14ac:dyDescent="0.25">
      <c r="A53">
        <v>48</v>
      </c>
      <c r="B53" t="s">
        <v>90</v>
      </c>
      <c r="C53" t="s">
        <v>32</v>
      </c>
      <c r="D53" t="s">
        <v>81</v>
      </c>
      <c r="E53" s="40">
        <v>7.8333333333333336E-4</v>
      </c>
      <c r="F53" s="32">
        <v>65</v>
      </c>
      <c r="G53" s="32">
        <f>VLOOKUP(F53,Grille!$A$2:$B$84,2,FALSE)</f>
        <v>0</v>
      </c>
    </row>
    <row r="54" spans="1:7" x14ac:dyDescent="0.25">
      <c r="A54">
        <v>49</v>
      </c>
      <c r="B54" t="s">
        <v>91</v>
      </c>
      <c r="C54" t="s">
        <v>25</v>
      </c>
      <c r="D54" t="s">
        <v>38</v>
      </c>
      <c r="E54" s="40">
        <v>6.9849537037037048E-4</v>
      </c>
      <c r="F54" s="32">
        <v>7</v>
      </c>
      <c r="G54" s="32">
        <f>VLOOKUP(F54,Grille!$A$2:$B$84,2,FALSE)</f>
        <v>180</v>
      </c>
    </row>
    <row r="55" spans="1:7" x14ac:dyDescent="0.25">
      <c r="A55">
        <v>50</v>
      </c>
      <c r="B55" t="s">
        <v>92</v>
      </c>
      <c r="C55" t="s">
        <v>18</v>
      </c>
      <c r="D55" t="s">
        <v>93</v>
      </c>
      <c r="E55" s="40">
        <v>7.6319444444444438E-4</v>
      </c>
      <c r="F55" s="32">
        <v>56</v>
      </c>
      <c r="G55" s="32">
        <f>VLOOKUP(F55,Grille!$A$2:$B$84,2,FALSE)</f>
        <v>4</v>
      </c>
    </row>
    <row r="56" spans="1:7" x14ac:dyDescent="0.25">
      <c r="A56">
        <v>51</v>
      </c>
      <c r="B56" t="s">
        <v>94</v>
      </c>
      <c r="C56" t="s">
        <v>64</v>
      </c>
      <c r="D56" t="s">
        <v>74</v>
      </c>
      <c r="E56" s="40">
        <v>7.7870370370370365E-4</v>
      </c>
      <c r="F56" s="32">
        <v>64</v>
      </c>
      <c r="G56" s="32">
        <f>VLOOKUP(F56,Grille!$A$2:$B$84,2,FALSE)</f>
        <v>0</v>
      </c>
    </row>
    <row r="57" spans="1:7" x14ac:dyDescent="0.25">
      <c r="A57">
        <v>52</v>
      </c>
      <c r="B57" t="s">
        <v>95</v>
      </c>
      <c r="C57" t="s">
        <v>18</v>
      </c>
      <c r="D57" t="s">
        <v>23</v>
      </c>
      <c r="E57" s="40">
        <v>7.2500000000000006E-4</v>
      </c>
      <c r="F57" s="32">
        <v>29</v>
      </c>
      <c r="G57" s="32">
        <f>VLOOKUP(F57,Grille!$A$2:$B$84,2,FALSE)</f>
        <v>31</v>
      </c>
    </row>
    <row r="58" spans="1:7" x14ac:dyDescent="0.25">
      <c r="A58">
        <v>53</v>
      </c>
      <c r="B58" t="s">
        <v>96</v>
      </c>
      <c r="C58" t="s">
        <v>13</v>
      </c>
      <c r="D58" t="s">
        <v>14</v>
      </c>
      <c r="E58" s="32">
        <v>59.39</v>
      </c>
      <c r="F58" s="32">
        <v>3</v>
      </c>
      <c r="G58" s="32">
        <f>VLOOKUP(F58,Grille!$A$2:$B$84,2,FALSE)</f>
        <v>300</v>
      </c>
    </row>
    <row r="59" spans="1:7" x14ac:dyDescent="0.25">
      <c r="A59">
        <v>54</v>
      </c>
      <c r="B59" t="s">
        <v>97</v>
      </c>
      <c r="C59" t="s">
        <v>13</v>
      </c>
      <c r="D59" t="s">
        <v>44</v>
      </c>
      <c r="E59" s="40">
        <v>7.0393518518518515E-4</v>
      </c>
      <c r="F59" s="32">
        <v>14</v>
      </c>
      <c r="G59" s="32">
        <f>VLOOKUP(F59,Grille!$A$2:$B$84,2,FALSE)</f>
        <v>90</v>
      </c>
    </row>
    <row r="60" spans="1:7" x14ac:dyDescent="0.25">
      <c r="A60">
        <v>55</v>
      </c>
      <c r="B60" t="s">
        <v>98</v>
      </c>
      <c r="C60" t="s">
        <v>18</v>
      </c>
      <c r="D60" t="s">
        <v>23</v>
      </c>
      <c r="E60" s="40">
        <v>7.1620370370370371E-4</v>
      </c>
      <c r="F60" s="32">
        <v>20</v>
      </c>
      <c r="G60" s="32">
        <f>VLOOKUP(F60,Grille!$A$2:$B$84,2,FALSE)</f>
        <v>55</v>
      </c>
    </row>
    <row r="61" spans="1:7" x14ac:dyDescent="0.25">
      <c r="A61">
        <v>56</v>
      </c>
      <c r="B61" t="s">
        <v>99</v>
      </c>
      <c r="C61" t="s">
        <v>100</v>
      </c>
      <c r="D61" t="s">
        <v>100</v>
      </c>
      <c r="E61" s="40">
        <v>7.7500000000000008E-4</v>
      </c>
      <c r="F61" s="32">
        <v>61</v>
      </c>
      <c r="G61" s="32">
        <f>VLOOKUP(F61,Grille!$A$2:$B$84,2,FALSE)</f>
        <v>0</v>
      </c>
    </row>
    <row r="62" spans="1:7" x14ac:dyDescent="0.25">
      <c r="A62">
        <v>57</v>
      </c>
      <c r="B62" t="s">
        <v>101</v>
      </c>
      <c r="C62" t="s">
        <v>40</v>
      </c>
      <c r="D62" t="s">
        <v>41</v>
      </c>
      <c r="E62" s="40">
        <v>7.5173611111111112E-4</v>
      </c>
      <c r="F62" s="32">
        <v>51</v>
      </c>
      <c r="G62" s="32">
        <f>VLOOKUP(F62,Grille!$A$2:$B$84,2,FALSE)</f>
        <v>9</v>
      </c>
    </row>
    <row r="63" spans="1:7" x14ac:dyDescent="0.25">
      <c r="A63">
        <v>58</v>
      </c>
      <c r="B63" t="s">
        <v>102</v>
      </c>
      <c r="C63" t="s">
        <v>25</v>
      </c>
      <c r="D63" t="s">
        <v>38</v>
      </c>
      <c r="E63" s="40">
        <v>7.3275462962962964E-4</v>
      </c>
      <c r="F63" s="32">
        <v>37</v>
      </c>
      <c r="G63" s="32">
        <f>VLOOKUP(F63,Grille!$A$2:$B$84,2,FALSE)</f>
        <v>23</v>
      </c>
    </row>
    <row r="64" spans="1:7" x14ac:dyDescent="0.25">
      <c r="A64">
        <v>59</v>
      </c>
      <c r="B64" t="s">
        <v>103</v>
      </c>
      <c r="C64" t="s">
        <v>13</v>
      </c>
      <c r="D64" t="s">
        <v>52</v>
      </c>
      <c r="E64" s="40">
        <v>7.424768518518518E-4</v>
      </c>
      <c r="F64" s="32">
        <v>41</v>
      </c>
      <c r="G64" s="32">
        <f>VLOOKUP(F64,Grille!$A$2:$B$84,2,FALSE)</f>
        <v>19</v>
      </c>
    </row>
    <row r="65" spans="1:7" x14ac:dyDescent="0.25">
      <c r="A65">
        <v>60</v>
      </c>
      <c r="B65" t="s">
        <v>104</v>
      </c>
      <c r="C65" t="s">
        <v>25</v>
      </c>
      <c r="D65" t="s">
        <v>38</v>
      </c>
      <c r="E65" s="40">
        <v>7.3055555555555558E-4</v>
      </c>
      <c r="F65" s="32">
        <v>35</v>
      </c>
      <c r="G65" s="32">
        <f>VLOOKUP(F65,Grille!$A$2:$B$84,2,FALSE)</f>
        <v>25</v>
      </c>
    </row>
    <row r="66" spans="1:7" x14ac:dyDescent="0.25">
      <c r="A66">
        <v>61</v>
      </c>
      <c r="B66" t="s">
        <v>105</v>
      </c>
      <c r="C66" t="s">
        <v>64</v>
      </c>
      <c r="D66" t="s">
        <v>106</v>
      </c>
      <c r="E66" s="40">
        <v>7.5462962962962973E-4</v>
      </c>
      <c r="F66" s="32">
        <v>53</v>
      </c>
      <c r="G66" s="32">
        <f>VLOOKUP(F66,Grille!$A$2:$B$84,2,FALSE)</f>
        <v>7</v>
      </c>
    </row>
    <row r="67" spans="1:7" x14ac:dyDescent="0.25">
      <c r="A67">
        <v>62</v>
      </c>
      <c r="B67" t="s">
        <v>107</v>
      </c>
      <c r="C67" t="s">
        <v>18</v>
      </c>
      <c r="D67" t="s">
        <v>30</v>
      </c>
      <c r="E67" s="40">
        <v>7.6875000000000001E-4</v>
      </c>
      <c r="F67" s="32">
        <v>57</v>
      </c>
      <c r="G67" s="32">
        <f>VLOOKUP(F67,Grille!$A$2:$B$84,2,FALSE)</f>
        <v>3</v>
      </c>
    </row>
    <row r="68" spans="1:7" x14ac:dyDescent="0.25">
      <c r="A68">
        <v>63</v>
      </c>
      <c r="B68" t="s">
        <v>108</v>
      </c>
      <c r="C68" t="s">
        <v>13</v>
      </c>
      <c r="D68" t="s">
        <v>14</v>
      </c>
      <c r="E68" s="40">
        <v>7.2418981481481477E-4</v>
      </c>
      <c r="F68" s="32">
        <v>28</v>
      </c>
      <c r="G68" s="32">
        <f>VLOOKUP(F68,Grille!$A$2:$B$84,2,FALSE)</f>
        <v>32</v>
      </c>
    </row>
    <row r="69" spans="1:7" x14ac:dyDescent="0.25">
      <c r="A69">
        <v>64</v>
      </c>
      <c r="B69" t="s">
        <v>109</v>
      </c>
      <c r="C69" t="s">
        <v>13</v>
      </c>
      <c r="D69" t="s">
        <v>52</v>
      </c>
      <c r="E69" s="40">
        <v>7.1481481481481483E-4</v>
      </c>
      <c r="F69" s="32">
        <v>18</v>
      </c>
      <c r="G69" s="32">
        <f>VLOOKUP(F69,Grille!$A$2:$B$84,2,FALSE)</f>
        <v>65</v>
      </c>
    </row>
    <row r="70" spans="1:7" x14ac:dyDescent="0.25">
      <c r="A70">
        <v>65</v>
      </c>
      <c r="B70" t="s">
        <v>110</v>
      </c>
      <c r="C70" t="s">
        <v>13</v>
      </c>
      <c r="D70" t="s">
        <v>14</v>
      </c>
      <c r="E70" s="32" t="s">
        <v>215</v>
      </c>
      <c r="F70" s="32" t="s">
        <v>215</v>
      </c>
      <c r="G70" s="32">
        <f>VLOOKUP(F70,Grille!$A$2:$B$84,2,FALSE)</f>
        <v>0</v>
      </c>
    </row>
    <row r="71" spans="1:7" x14ac:dyDescent="0.25">
      <c r="A71">
        <v>66</v>
      </c>
      <c r="B71" t="s">
        <v>111</v>
      </c>
      <c r="C71" t="s">
        <v>35</v>
      </c>
      <c r="D71" t="s">
        <v>60</v>
      </c>
      <c r="E71" s="40">
        <v>7.9490740740740748E-4</v>
      </c>
      <c r="F71" s="32">
        <v>66</v>
      </c>
      <c r="G71" s="32">
        <f>VLOOKUP(F71,Grille!$A$2:$B$84,2,FALSE)</f>
        <v>0</v>
      </c>
    </row>
    <row r="72" spans="1:7" x14ac:dyDescent="0.25">
      <c r="A72">
        <v>67</v>
      </c>
      <c r="B72" t="s">
        <v>112</v>
      </c>
      <c r="C72" t="s">
        <v>25</v>
      </c>
      <c r="D72" t="s">
        <v>38</v>
      </c>
      <c r="E72" s="40">
        <v>7.4618055555555559E-4</v>
      </c>
      <c r="F72" s="32">
        <v>45</v>
      </c>
      <c r="G72" s="32">
        <f>VLOOKUP(F72,Grille!$A$2:$B$84,2,FALSE)</f>
        <v>15</v>
      </c>
    </row>
    <row r="73" spans="1:7" x14ac:dyDescent="0.25">
      <c r="A73">
        <v>68</v>
      </c>
      <c r="B73" t="s">
        <v>113</v>
      </c>
      <c r="C73" t="s">
        <v>32</v>
      </c>
      <c r="D73" t="s">
        <v>81</v>
      </c>
      <c r="E73" s="40">
        <v>7.5972222222222229E-4</v>
      </c>
      <c r="F73" s="32">
        <v>54</v>
      </c>
      <c r="G73" s="32">
        <f>VLOOKUP(F73,Grille!$A$2:$B$84,2,FALSE)</f>
        <v>6</v>
      </c>
    </row>
    <row r="74" spans="1:7" x14ac:dyDescent="0.25">
      <c r="A74">
        <v>69</v>
      </c>
      <c r="B74" t="s">
        <v>114</v>
      </c>
      <c r="C74" t="s">
        <v>13</v>
      </c>
      <c r="D74" t="s">
        <v>44</v>
      </c>
      <c r="E74" s="40">
        <v>7.0208333333333321E-4</v>
      </c>
      <c r="F74" s="32">
        <v>12</v>
      </c>
      <c r="G74" s="32">
        <f>VLOOKUP(F74,Grille!$A$2:$B$84,2,FALSE)</f>
        <v>110</v>
      </c>
    </row>
    <row r="75" spans="1:7" x14ac:dyDescent="0.25">
      <c r="A75">
        <v>70</v>
      </c>
      <c r="B75" t="s">
        <v>115</v>
      </c>
      <c r="C75" t="s">
        <v>25</v>
      </c>
      <c r="D75" t="s">
        <v>38</v>
      </c>
      <c r="E75" s="40">
        <v>7.5208333333333334E-4</v>
      </c>
      <c r="F75" s="32">
        <v>52</v>
      </c>
      <c r="G75" s="32">
        <f>VLOOKUP(F75,Grille!$A$2:$B$84,2,FALSE)</f>
        <v>8</v>
      </c>
    </row>
    <row r="76" spans="1:7" x14ac:dyDescent="0.25">
      <c r="A76">
        <v>71</v>
      </c>
      <c r="B76" t="s">
        <v>116</v>
      </c>
      <c r="C76" t="s">
        <v>32</v>
      </c>
      <c r="D76" t="s">
        <v>79</v>
      </c>
      <c r="E76" s="32" t="s">
        <v>216</v>
      </c>
      <c r="F76" s="32" t="s">
        <v>216</v>
      </c>
      <c r="G76" s="32">
        <f>VLOOKUP(F76,Grille!$A$2:$B$84,2,FALSE)</f>
        <v>0</v>
      </c>
    </row>
    <row r="77" spans="1:7" x14ac:dyDescent="0.25">
      <c r="A77">
        <v>72</v>
      </c>
      <c r="B77" t="s">
        <v>117</v>
      </c>
      <c r="C77" t="s">
        <v>64</v>
      </c>
      <c r="D77" t="s">
        <v>118</v>
      </c>
      <c r="E77" s="40">
        <v>8.1342592592592588E-4</v>
      </c>
      <c r="F77" s="32">
        <v>69</v>
      </c>
      <c r="G77" s="32">
        <f>VLOOKUP(F77,Grille!$A$2:$B$84,2,FALSE)</f>
        <v>0</v>
      </c>
    </row>
    <row r="78" spans="1:7" x14ac:dyDescent="0.25">
      <c r="A78">
        <v>73</v>
      </c>
      <c r="B78" t="s">
        <v>119</v>
      </c>
      <c r="C78" t="s">
        <v>13</v>
      </c>
      <c r="D78" t="s">
        <v>14</v>
      </c>
      <c r="E78" s="32" t="s">
        <v>216</v>
      </c>
      <c r="F78" s="32" t="s">
        <v>216</v>
      </c>
      <c r="G78" s="32">
        <f>VLOOKUP(F78,Grille!$A$2:$B$84,2,FALSE)</f>
        <v>0</v>
      </c>
    </row>
    <row r="79" spans="1:7" x14ac:dyDescent="0.25">
      <c r="A79">
        <v>74</v>
      </c>
      <c r="B79" t="s">
        <v>120</v>
      </c>
      <c r="C79" t="s">
        <v>13</v>
      </c>
      <c r="D79" t="s">
        <v>14</v>
      </c>
      <c r="E79" s="40">
        <v>6.9444444444444447E-4</v>
      </c>
      <c r="F79" s="32">
        <v>5</v>
      </c>
      <c r="G79" s="32">
        <f>VLOOKUP(F79,Grille!$A$2:$B$84,2,FALSE)</f>
        <v>225</v>
      </c>
    </row>
    <row r="80" spans="1:7" x14ac:dyDescent="0.25">
      <c r="A80">
        <v>75</v>
      </c>
      <c r="B80" t="s">
        <v>121</v>
      </c>
      <c r="C80" t="s">
        <v>25</v>
      </c>
      <c r="D80" t="s">
        <v>38</v>
      </c>
      <c r="E80" s="40">
        <v>7.2407407407407403E-4</v>
      </c>
      <c r="F80" s="32">
        <v>27</v>
      </c>
      <c r="G80" s="32">
        <f>VLOOKUP(F80,Grille!$A$2:$B$84,2,FALSE)</f>
        <v>34</v>
      </c>
    </row>
    <row r="81" spans="1:7" x14ac:dyDescent="0.25">
      <c r="A81">
        <v>76</v>
      </c>
      <c r="B81" t="s">
        <v>122</v>
      </c>
      <c r="C81" t="s">
        <v>25</v>
      </c>
      <c r="D81" t="s">
        <v>57</v>
      </c>
      <c r="E81" s="40">
        <v>6.9976851851851851E-4</v>
      </c>
      <c r="F81" s="32">
        <v>8</v>
      </c>
      <c r="G81" s="32">
        <f>VLOOKUP(F81,Grille!$A$2:$B$84,2,FALSE)</f>
        <v>160</v>
      </c>
    </row>
    <row r="82" spans="1:7" x14ac:dyDescent="0.25">
      <c r="A82">
        <v>77</v>
      </c>
      <c r="B82" t="s">
        <v>123</v>
      </c>
      <c r="C82" t="s">
        <v>18</v>
      </c>
      <c r="D82" t="s">
        <v>23</v>
      </c>
      <c r="E82" s="40">
        <v>7.3182870370370372E-4</v>
      </c>
      <c r="F82" s="32">
        <v>36</v>
      </c>
      <c r="G82" s="32">
        <f>VLOOKUP(F82,Grille!$A$2:$B$84,2,FALSE)</f>
        <v>24</v>
      </c>
    </row>
    <row r="83" spans="1:7" x14ac:dyDescent="0.25">
      <c r="A83">
        <v>78</v>
      </c>
      <c r="B83" t="s">
        <v>124</v>
      </c>
      <c r="C83" t="s">
        <v>13</v>
      </c>
      <c r="D83" t="s">
        <v>52</v>
      </c>
      <c r="E83" s="40">
        <v>7.1504629629629641E-4</v>
      </c>
      <c r="F83" s="32">
        <v>19</v>
      </c>
      <c r="G83" s="32">
        <f>VLOOKUP(F83,Grille!$A$2:$B$84,2,FALSE)</f>
        <v>60</v>
      </c>
    </row>
  </sheetData>
  <autoFilter ref="A5:G5"/>
  <mergeCells count="5">
    <mergeCell ref="A1:D1"/>
    <mergeCell ref="A2:D2"/>
    <mergeCell ref="A3:D3"/>
    <mergeCell ref="E2:G2"/>
    <mergeCell ref="E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79"/>
  <sheetViews>
    <sheetView workbookViewId="0">
      <pane xSplit="4" ySplit="5" topLeftCell="E6" activePane="bottomRight" state="frozen"/>
      <selection activeCell="B34" sqref="B34"/>
      <selection pane="topRight" activeCell="B34" sqref="B34"/>
      <selection pane="bottomLeft" activeCell="B34" sqref="B34"/>
      <selection pane="bottomRight" activeCell="G6" sqref="G6"/>
    </sheetView>
  </sheetViews>
  <sheetFormatPr defaultRowHeight="15" x14ac:dyDescent="0.25"/>
  <cols>
    <col min="2" max="2" width="24.140625" bestFit="1" customWidth="1"/>
    <col min="5" max="7" width="9.140625" style="32"/>
  </cols>
  <sheetData>
    <row r="1" spans="1:7" ht="35.1" customHeight="1" x14ac:dyDescent="0.25">
      <c r="A1" s="44" t="s">
        <v>218</v>
      </c>
      <c r="B1" s="44"/>
      <c r="C1" s="44"/>
      <c r="D1" s="44"/>
    </row>
    <row r="2" spans="1:7" ht="15.75" x14ac:dyDescent="0.25">
      <c r="A2" s="45" t="s">
        <v>0</v>
      </c>
      <c r="B2" s="45"/>
      <c r="C2" s="45"/>
      <c r="D2" s="45"/>
      <c r="E2" s="53" t="s">
        <v>224</v>
      </c>
      <c r="F2" s="53"/>
      <c r="G2" s="53"/>
    </row>
    <row r="3" spans="1:7" x14ac:dyDescent="0.25">
      <c r="A3" s="45" t="s">
        <v>210</v>
      </c>
      <c r="B3" s="45"/>
      <c r="C3" s="45"/>
      <c r="D3" s="45"/>
      <c r="E3" s="51">
        <v>42432</v>
      </c>
      <c r="F3" s="52"/>
      <c r="G3" s="52"/>
    </row>
    <row r="5" spans="1:7" x14ac:dyDescent="0.25">
      <c r="A5" t="s">
        <v>1</v>
      </c>
      <c r="B5" t="s">
        <v>205</v>
      </c>
      <c r="C5" s="7" t="s">
        <v>208</v>
      </c>
      <c r="D5" s="7" t="s">
        <v>2</v>
      </c>
      <c r="E5" s="32" t="s">
        <v>11</v>
      </c>
      <c r="F5" s="32" t="s">
        <v>204</v>
      </c>
      <c r="G5" s="32" t="s">
        <v>4</v>
      </c>
    </row>
    <row r="6" spans="1:7" x14ac:dyDescent="0.25">
      <c r="A6">
        <v>1</v>
      </c>
      <c r="B6" t="s">
        <v>125</v>
      </c>
      <c r="C6" t="s">
        <v>13</v>
      </c>
      <c r="D6" t="s">
        <v>21</v>
      </c>
      <c r="E6" s="40">
        <v>7.2777777777777782E-4</v>
      </c>
      <c r="F6" s="32">
        <v>33</v>
      </c>
      <c r="G6" s="32">
        <f>VLOOKUP(F6,Grille!$A$2:$B$84,2,FALSE)</f>
        <v>27</v>
      </c>
    </row>
    <row r="7" spans="1:7" x14ac:dyDescent="0.25">
      <c r="A7">
        <v>2</v>
      </c>
      <c r="B7" t="s">
        <v>126</v>
      </c>
      <c r="C7" t="s">
        <v>32</v>
      </c>
      <c r="D7" t="s">
        <v>127</v>
      </c>
      <c r="E7" s="40">
        <v>7.3865740740740749E-4</v>
      </c>
      <c r="F7" s="32">
        <v>44</v>
      </c>
      <c r="G7" s="32">
        <f>VLOOKUP(F7,Grille!$A$2:$B$84,2,FALSE)</f>
        <v>16</v>
      </c>
    </row>
    <row r="8" spans="1:7" x14ac:dyDescent="0.25">
      <c r="A8">
        <v>3</v>
      </c>
      <c r="B8" t="s">
        <v>128</v>
      </c>
      <c r="C8" t="s">
        <v>13</v>
      </c>
      <c r="D8" t="s">
        <v>14</v>
      </c>
      <c r="E8" s="40">
        <v>7.7546296296296304E-4</v>
      </c>
      <c r="F8" s="32">
        <v>66</v>
      </c>
      <c r="G8" s="32">
        <f>VLOOKUP(F8,Grille!$A$2:$B$84,2,FALSE)</f>
        <v>0</v>
      </c>
    </row>
    <row r="9" spans="1:7" x14ac:dyDescent="0.25">
      <c r="A9">
        <v>4</v>
      </c>
      <c r="B9" t="s">
        <v>129</v>
      </c>
      <c r="C9" t="s">
        <v>25</v>
      </c>
      <c r="D9" t="s">
        <v>38</v>
      </c>
      <c r="E9" s="32">
        <v>59.9</v>
      </c>
      <c r="F9" s="32">
        <v>4</v>
      </c>
      <c r="G9" s="32">
        <f>VLOOKUP(F9,Grille!$A$2:$B$84,2,FALSE)</f>
        <v>250</v>
      </c>
    </row>
    <row r="10" spans="1:7" x14ac:dyDescent="0.25">
      <c r="A10">
        <v>5</v>
      </c>
      <c r="B10" t="s">
        <v>130</v>
      </c>
      <c r="C10" t="s">
        <v>13</v>
      </c>
      <c r="D10" t="s">
        <v>14</v>
      </c>
      <c r="E10" s="40">
        <v>7.1099537037037041E-4</v>
      </c>
      <c r="F10" s="32">
        <v>18</v>
      </c>
      <c r="G10" s="32">
        <f>VLOOKUP(F10,Grille!$A$2:$B$84,2,FALSE)</f>
        <v>65</v>
      </c>
    </row>
    <row r="11" spans="1:7" x14ac:dyDescent="0.25">
      <c r="A11">
        <v>6</v>
      </c>
      <c r="B11" t="s">
        <v>131</v>
      </c>
      <c r="C11" t="s">
        <v>18</v>
      </c>
      <c r="D11" t="s">
        <v>30</v>
      </c>
      <c r="E11" s="40">
        <v>7.1805555555555555E-4</v>
      </c>
      <c r="F11" s="32">
        <v>27</v>
      </c>
      <c r="G11" s="32">
        <f>VLOOKUP(F11,Grille!$A$2:$B$84,2,FALSE)</f>
        <v>34</v>
      </c>
    </row>
    <row r="12" spans="1:7" x14ac:dyDescent="0.25">
      <c r="A12">
        <v>7</v>
      </c>
      <c r="B12" t="s">
        <v>132</v>
      </c>
      <c r="C12" t="s">
        <v>13</v>
      </c>
      <c r="D12" t="s">
        <v>133</v>
      </c>
      <c r="E12" s="40">
        <v>7.4479166666666661E-4</v>
      </c>
      <c r="F12" s="32">
        <v>53</v>
      </c>
      <c r="G12" s="32">
        <f>VLOOKUP(F12,Grille!$A$2:$B$84,2,FALSE)</f>
        <v>7</v>
      </c>
    </row>
    <row r="13" spans="1:7" x14ac:dyDescent="0.25">
      <c r="A13">
        <v>8</v>
      </c>
      <c r="B13" t="s">
        <v>134</v>
      </c>
      <c r="C13" t="s">
        <v>32</v>
      </c>
      <c r="D13" t="s">
        <v>33</v>
      </c>
      <c r="E13" s="40">
        <v>7.5729166666666664E-4</v>
      </c>
      <c r="F13" s="32">
        <v>59</v>
      </c>
      <c r="G13" s="32">
        <f>VLOOKUP(F13,Grille!$A$2:$B$84,2,FALSE)</f>
        <v>1</v>
      </c>
    </row>
    <row r="14" spans="1:7" x14ac:dyDescent="0.25">
      <c r="A14">
        <v>9</v>
      </c>
      <c r="B14" t="s">
        <v>135</v>
      </c>
      <c r="C14" t="s">
        <v>13</v>
      </c>
      <c r="D14" t="s">
        <v>16</v>
      </c>
      <c r="E14" s="40">
        <v>7.2500000000000006E-4</v>
      </c>
      <c r="F14" s="32">
        <v>31</v>
      </c>
      <c r="G14" s="32">
        <f>VLOOKUP(F14,Grille!$A$2:$B$84,2,FALSE)</f>
        <v>29</v>
      </c>
    </row>
    <row r="15" spans="1:7" x14ac:dyDescent="0.25">
      <c r="A15">
        <v>10</v>
      </c>
      <c r="B15" t="s">
        <v>136</v>
      </c>
      <c r="C15" t="s">
        <v>13</v>
      </c>
      <c r="D15" t="s">
        <v>14</v>
      </c>
      <c r="E15" s="40">
        <v>7.1712962962962963E-4</v>
      </c>
      <c r="F15" s="32">
        <v>26</v>
      </c>
      <c r="G15" s="32">
        <f>VLOOKUP(F15,Grille!$A$2:$B$84,2,FALSE)</f>
        <v>36</v>
      </c>
    </row>
    <row r="16" spans="1:7" x14ac:dyDescent="0.25">
      <c r="A16">
        <v>11</v>
      </c>
      <c r="B16" t="s">
        <v>137</v>
      </c>
      <c r="C16" t="s">
        <v>13</v>
      </c>
      <c r="D16" t="s">
        <v>16</v>
      </c>
      <c r="E16" s="40">
        <v>6.9537037037037039E-4</v>
      </c>
      <c r="F16" s="32">
        <v>5</v>
      </c>
      <c r="G16" s="32">
        <f>VLOOKUP(F16,Grille!$A$2:$B$84,2,FALSE)</f>
        <v>225</v>
      </c>
    </row>
    <row r="17" spans="1:10" x14ac:dyDescent="0.25">
      <c r="A17">
        <v>12</v>
      </c>
      <c r="B17" t="s">
        <v>138</v>
      </c>
      <c r="C17" t="s">
        <v>25</v>
      </c>
      <c r="D17" t="s">
        <v>57</v>
      </c>
      <c r="E17" s="40">
        <v>7.1608796296296297E-4</v>
      </c>
      <c r="F17" s="32">
        <v>23</v>
      </c>
      <c r="G17" s="32">
        <f>VLOOKUP(F17,Grille!$A$2:$B$84,2,FALSE)</f>
        <v>44</v>
      </c>
    </row>
    <row r="18" spans="1:10" x14ac:dyDescent="0.25">
      <c r="A18">
        <v>13</v>
      </c>
      <c r="B18" t="s">
        <v>139</v>
      </c>
      <c r="C18" t="s">
        <v>40</v>
      </c>
      <c r="D18" t="s">
        <v>41</v>
      </c>
      <c r="E18" s="40">
        <v>7.5937499999999996E-4</v>
      </c>
      <c r="F18" s="32">
        <v>60</v>
      </c>
      <c r="G18" s="32">
        <f>VLOOKUP(F18,Grille!$A$2:$B$84,2,FALSE)</f>
        <v>0</v>
      </c>
    </row>
    <row r="19" spans="1:10" x14ac:dyDescent="0.25">
      <c r="A19">
        <v>14</v>
      </c>
      <c r="B19" t="s">
        <v>140</v>
      </c>
      <c r="C19" t="s">
        <v>35</v>
      </c>
      <c r="D19" t="s">
        <v>36</v>
      </c>
      <c r="E19" s="40">
        <v>7.4143518518518525E-4</v>
      </c>
      <c r="F19" s="32">
        <v>48</v>
      </c>
      <c r="G19" s="32">
        <f>VLOOKUP(F19,Grille!$A$2:$B$84,2,FALSE)</f>
        <v>12</v>
      </c>
    </row>
    <row r="20" spans="1:10" x14ac:dyDescent="0.25">
      <c r="A20">
        <v>15</v>
      </c>
      <c r="B20" t="s">
        <v>141</v>
      </c>
      <c r="C20" t="s">
        <v>25</v>
      </c>
      <c r="D20" t="s">
        <v>62</v>
      </c>
      <c r="E20" s="40">
        <v>7.3981481481481478E-4</v>
      </c>
      <c r="F20" s="32">
        <v>46</v>
      </c>
      <c r="G20" s="32">
        <f>VLOOKUP(F20,Grille!$A$2:$B$84,2,FALSE)</f>
        <v>14</v>
      </c>
    </row>
    <row r="21" spans="1:10" x14ac:dyDescent="0.25">
      <c r="A21">
        <v>16</v>
      </c>
      <c r="B21" t="s">
        <v>142</v>
      </c>
      <c r="C21" t="s">
        <v>18</v>
      </c>
      <c r="D21" t="s">
        <v>30</v>
      </c>
      <c r="E21" s="40">
        <v>7.4317129629629635E-4</v>
      </c>
      <c r="F21" s="32">
        <v>51</v>
      </c>
      <c r="G21" s="32">
        <f>VLOOKUP(F21,Grille!$A$2:$B$84,2,FALSE)</f>
        <v>9</v>
      </c>
    </row>
    <row r="22" spans="1:10" x14ac:dyDescent="0.25">
      <c r="A22">
        <v>17</v>
      </c>
      <c r="B22" t="s">
        <v>143</v>
      </c>
      <c r="C22" t="s">
        <v>32</v>
      </c>
      <c r="D22" t="s">
        <v>81</v>
      </c>
      <c r="E22" s="40">
        <v>7.4155092592592599E-4</v>
      </c>
      <c r="F22" s="32">
        <v>49</v>
      </c>
      <c r="G22" s="32">
        <f>VLOOKUP(F22,Grille!$A$2:$B$84,2,FALSE)</f>
        <v>11</v>
      </c>
    </row>
    <row r="23" spans="1:10" x14ac:dyDescent="0.25">
      <c r="A23">
        <v>18</v>
      </c>
      <c r="B23" t="s">
        <v>144</v>
      </c>
      <c r="C23" t="s">
        <v>25</v>
      </c>
      <c r="D23" t="s">
        <v>57</v>
      </c>
      <c r="E23" s="40">
        <v>7.2013888888888876E-4</v>
      </c>
      <c r="F23" s="32">
        <v>30</v>
      </c>
      <c r="G23" s="32">
        <f>VLOOKUP(F23,Grille!$A$2:$B$84,2,FALSE)</f>
        <v>30</v>
      </c>
    </row>
    <row r="24" spans="1:10" x14ac:dyDescent="0.25">
      <c r="A24">
        <v>19</v>
      </c>
      <c r="B24" t="s">
        <v>145</v>
      </c>
      <c r="C24" t="s">
        <v>13</v>
      </c>
      <c r="D24" t="s">
        <v>21</v>
      </c>
      <c r="E24" s="40">
        <v>6.957175925925925E-4</v>
      </c>
      <c r="F24" s="32">
        <v>6</v>
      </c>
      <c r="G24" s="32">
        <f>VLOOKUP(F24,Grille!$A$2:$B$84,2,FALSE)</f>
        <v>200</v>
      </c>
    </row>
    <row r="25" spans="1:10" x14ac:dyDescent="0.25">
      <c r="A25">
        <v>20</v>
      </c>
      <c r="B25" t="s">
        <v>146</v>
      </c>
      <c r="C25" t="s">
        <v>13</v>
      </c>
      <c r="D25" t="s">
        <v>14</v>
      </c>
      <c r="E25" s="40">
        <v>7.3564814814814803E-4</v>
      </c>
      <c r="F25" s="32">
        <v>40</v>
      </c>
      <c r="G25" s="32">
        <f>VLOOKUP(F25,Grille!$A$2:$B$84,2,FALSE)</f>
        <v>20</v>
      </c>
    </row>
    <row r="26" spans="1:10" x14ac:dyDescent="0.25">
      <c r="A26">
        <v>21</v>
      </c>
      <c r="B26" t="s">
        <v>147</v>
      </c>
      <c r="C26" t="s">
        <v>32</v>
      </c>
      <c r="D26" t="s">
        <v>72</v>
      </c>
      <c r="E26" s="40">
        <v>7.6701388888888902E-4</v>
      </c>
      <c r="F26" s="32">
        <v>64</v>
      </c>
      <c r="G26" s="32">
        <f>VLOOKUP(F26,Grille!$A$2:$B$84,2,FALSE)</f>
        <v>0</v>
      </c>
    </row>
    <row r="27" spans="1:10" x14ac:dyDescent="0.25">
      <c r="A27">
        <v>22</v>
      </c>
      <c r="B27" t="s">
        <v>148</v>
      </c>
      <c r="C27" t="s">
        <v>13</v>
      </c>
      <c r="D27" t="s">
        <v>52</v>
      </c>
      <c r="E27" s="40">
        <v>7.1979166666666665E-4</v>
      </c>
      <c r="F27" s="32">
        <v>29</v>
      </c>
      <c r="G27" s="32">
        <f>VLOOKUP(F27,Grille!$A$2:$B$84,2,FALSE)</f>
        <v>31</v>
      </c>
    </row>
    <row r="28" spans="1:10" x14ac:dyDescent="0.25">
      <c r="A28">
        <v>23</v>
      </c>
      <c r="B28" t="s">
        <v>149</v>
      </c>
      <c r="C28" t="s">
        <v>13</v>
      </c>
      <c r="D28" t="s">
        <v>52</v>
      </c>
      <c r="E28" s="40">
        <v>7.0023148148148147E-4</v>
      </c>
      <c r="F28" s="32">
        <v>9</v>
      </c>
      <c r="G28" s="32">
        <f>VLOOKUP(F28,Grille!$A$2:$B$84,2,FALSE)</f>
        <v>145</v>
      </c>
    </row>
    <row r="29" spans="1:10" x14ac:dyDescent="0.25">
      <c r="A29">
        <v>24</v>
      </c>
      <c r="B29" t="s">
        <v>150</v>
      </c>
      <c r="C29" t="s">
        <v>13</v>
      </c>
      <c r="D29" t="s">
        <v>14</v>
      </c>
      <c r="E29" s="40">
        <v>7.1435185185185187E-4</v>
      </c>
      <c r="F29" s="32">
        <v>21</v>
      </c>
      <c r="G29" s="32">
        <f>VLOOKUP(F29,Grille!$A$2:$B$84,2,FALSE)</f>
        <v>51</v>
      </c>
    </row>
    <row r="30" spans="1:10" x14ac:dyDescent="0.25">
      <c r="A30">
        <v>25</v>
      </c>
      <c r="B30" t="s">
        <v>151</v>
      </c>
      <c r="C30" t="s">
        <v>64</v>
      </c>
      <c r="D30" t="s">
        <v>152</v>
      </c>
      <c r="E30" s="40">
        <v>8.0011574074074067E-4</v>
      </c>
      <c r="F30" s="32">
        <v>70</v>
      </c>
      <c r="G30" s="32">
        <f>VLOOKUP(F30,Grille!$A$2:$B$84,2,FALSE)</f>
        <v>0</v>
      </c>
    </row>
    <row r="31" spans="1:10" x14ac:dyDescent="0.25">
      <c r="A31">
        <v>26</v>
      </c>
      <c r="B31" t="s">
        <v>153</v>
      </c>
      <c r="C31" t="s">
        <v>18</v>
      </c>
      <c r="D31" t="s">
        <v>30</v>
      </c>
      <c r="E31" s="40">
        <v>6.9930555555555544E-4</v>
      </c>
      <c r="F31" s="32">
        <v>8</v>
      </c>
      <c r="G31" s="32">
        <f>VLOOKUP(F31,Grille!$A$2:$B$84,2,FALSE)</f>
        <v>160</v>
      </c>
    </row>
    <row r="32" spans="1:10" x14ac:dyDescent="0.25">
      <c r="A32">
        <v>27</v>
      </c>
      <c r="B32" t="s">
        <v>154</v>
      </c>
      <c r="C32" t="s">
        <v>25</v>
      </c>
      <c r="D32" t="s">
        <v>57</v>
      </c>
      <c r="E32" s="40">
        <v>7.4456018518518523E-4</v>
      </c>
      <c r="F32" s="32">
        <v>52</v>
      </c>
      <c r="G32" s="32">
        <f>VLOOKUP(F32,Grille!$A$2:$B$84,2,FALSE)</f>
        <v>8</v>
      </c>
      <c r="J32" s="5"/>
    </row>
    <row r="33" spans="1:7" x14ac:dyDescent="0.25">
      <c r="A33">
        <v>28</v>
      </c>
      <c r="B33" t="s">
        <v>155</v>
      </c>
      <c r="C33" t="s">
        <v>18</v>
      </c>
      <c r="D33" t="s">
        <v>19</v>
      </c>
      <c r="E33" s="40">
        <v>7.0266203703703712E-4</v>
      </c>
      <c r="F33" s="32">
        <v>13</v>
      </c>
      <c r="G33" s="32">
        <f>VLOOKUP(F33,Grille!$A$2:$B$84,2,FALSE)</f>
        <v>100</v>
      </c>
    </row>
    <row r="34" spans="1:7" x14ac:dyDescent="0.25">
      <c r="A34">
        <v>29</v>
      </c>
      <c r="B34" t="s">
        <v>156</v>
      </c>
      <c r="C34" t="s">
        <v>100</v>
      </c>
      <c r="D34" t="s">
        <v>100</v>
      </c>
      <c r="E34" s="40">
        <v>7.6192129629629624E-4</v>
      </c>
      <c r="F34" s="32">
        <v>62</v>
      </c>
      <c r="G34" s="32">
        <f>VLOOKUP(F34,Grille!$A$2:$B$84,2,FALSE)</f>
        <v>0</v>
      </c>
    </row>
    <row r="35" spans="1:7" x14ac:dyDescent="0.25">
      <c r="A35">
        <v>30</v>
      </c>
      <c r="B35" t="s">
        <v>157</v>
      </c>
      <c r="C35" t="s">
        <v>18</v>
      </c>
      <c r="D35" t="s">
        <v>23</v>
      </c>
      <c r="E35" s="40">
        <v>7.3796296296296294E-4</v>
      </c>
      <c r="F35" s="32">
        <v>42</v>
      </c>
      <c r="G35" s="32">
        <f>VLOOKUP(F35,Grille!$A$2:$B$84,2,FALSE)</f>
        <v>18</v>
      </c>
    </row>
    <row r="36" spans="1:7" x14ac:dyDescent="0.25">
      <c r="A36">
        <v>31</v>
      </c>
      <c r="B36" t="s">
        <v>158</v>
      </c>
      <c r="C36" t="s">
        <v>18</v>
      </c>
      <c r="D36" t="s">
        <v>30</v>
      </c>
      <c r="E36" s="40">
        <v>7.1655092592592593E-4</v>
      </c>
      <c r="F36" s="32">
        <v>24</v>
      </c>
      <c r="G36" s="32">
        <f>VLOOKUP(F36,Grille!$A$2:$B$84,2,FALSE)</f>
        <v>41</v>
      </c>
    </row>
    <row r="37" spans="1:7" x14ac:dyDescent="0.25">
      <c r="A37">
        <v>32</v>
      </c>
      <c r="B37" t="s">
        <v>159</v>
      </c>
      <c r="C37" t="s">
        <v>13</v>
      </c>
      <c r="D37" t="s">
        <v>16</v>
      </c>
      <c r="E37" s="40">
        <v>7.1111111111111115E-4</v>
      </c>
      <c r="F37" s="32">
        <v>19</v>
      </c>
      <c r="G37" s="32">
        <f>VLOOKUP(F37,Grille!$A$2:$B$84,2,FALSE)</f>
        <v>60</v>
      </c>
    </row>
    <row r="38" spans="1:7" x14ac:dyDescent="0.25">
      <c r="A38">
        <v>33</v>
      </c>
      <c r="B38" t="s">
        <v>160</v>
      </c>
      <c r="C38" t="s">
        <v>32</v>
      </c>
      <c r="D38" t="s">
        <v>33</v>
      </c>
      <c r="E38" s="32">
        <v>59.64</v>
      </c>
      <c r="F38" s="32">
        <v>3</v>
      </c>
      <c r="G38" s="32">
        <f>VLOOKUP(F38,Grille!$A$2:$B$84,2,FALSE)</f>
        <v>300</v>
      </c>
    </row>
    <row r="39" spans="1:7" x14ac:dyDescent="0.25">
      <c r="A39">
        <v>34</v>
      </c>
      <c r="B39" t="s">
        <v>161</v>
      </c>
      <c r="C39" t="s">
        <v>25</v>
      </c>
      <c r="D39" t="s">
        <v>38</v>
      </c>
      <c r="E39" s="40">
        <v>7.0046296296296295E-4</v>
      </c>
      <c r="F39" s="32">
        <v>10</v>
      </c>
      <c r="G39" s="32">
        <f>VLOOKUP(F39,Grille!$A$2:$B$84,2,FALSE)</f>
        <v>130</v>
      </c>
    </row>
    <row r="40" spans="1:7" x14ac:dyDescent="0.25">
      <c r="A40">
        <v>35</v>
      </c>
      <c r="B40" t="s">
        <v>162</v>
      </c>
      <c r="C40" t="s">
        <v>35</v>
      </c>
      <c r="D40" t="s">
        <v>36</v>
      </c>
      <c r="E40" s="40">
        <v>7.3402777777777778E-4</v>
      </c>
      <c r="F40" s="32">
        <v>38</v>
      </c>
      <c r="G40" s="32">
        <f>VLOOKUP(F40,Grille!$A$2:$B$84,2,FALSE)</f>
        <v>22</v>
      </c>
    </row>
    <row r="41" spans="1:7" x14ac:dyDescent="0.25">
      <c r="A41">
        <v>36</v>
      </c>
      <c r="B41" t="s">
        <v>163</v>
      </c>
      <c r="C41" t="s">
        <v>32</v>
      </c>
      <c r="D41" t="s">
        <v>72</v>
      </c>
      <c r="E41" s="40">
        <v>7.1817129629629629E-4</v>
      </c>
      <c r="F41" s="32">
        <v>28</v>
      </c>
      <c r="G41" s="32">
        <f>VLOOKUP(F41,Grille!$A$2:$B$84,2,FALSE)</f>
        <v>32</v>
      </c>
    </row>
    <row r="42" spans="1:7" x14ac:dyDescent="0.25">
      <c r="A42">
        <v>37</v>
      </c>
      <c r="B42" t="s">
        <v>164</v>
      </c>
      <c r="C42" t="s">
        <v>13</v>
      </c>
      <c r="D42" t="s">
        <v>14</v>
      </c>
      <c r="E42" s="40">
        <v>6.9803240740740752E-4</v>
      </c>
      <c r="F42" s="32">
        <v>7</v>
      </c>
      <c r="G42" s="32">
        <f>VLOOKUP(F42,Grille!$A$2:$B$84,2,FALSE)</f>
        <v>180</v>
      </c>
    </row>
    <row r="43" spans="1:7" x14ac:dyDescent="0.25">
      <c r="A43">
        <v>38</v>
      </c>
      <c r="B43" t="s">
        <v>165</v>
      </c>
      <c r="C43" t="s">
        <v>18</v>
      </c>
      <c r="D43" t="s">
        <v>23</v>
      </c>
      <c r="E43" s="40">
        <v>7.5185185185185175E-4</v>
      </c>
      <c r="F43" s="32">
        <v>57</v>
      </c>
      <c r="G43" s="32">
        <f>VLOOKUP(F43,Grille!$A$2:$B$84,2,FALSE)</f>
        <v>3</v>
      </c>
    </row>
    <row r="44" spans="1:7" x14ac:dyDescent="0.25">
      <c r="A44">
        <v>39</v>
      </c>
      <c r="B44" t="s">
        <v>166</v>
      </c>
      <c r="C44" t="s">
        <v>18</v>
      </c>
      <c r="D44" t="s">
        <v>23</v>
      </c>
      <c r="E44" s="40">
        <v>7.3807870370370357E-4</v>
      </c>
      <c r="F44" s="32">
        <v>43</v>
      </c>
      <c r="G44" s="32">
        <f>VLOOKUP(F44,Grille!$A$2:$B$84,2,FALSE)</f>
        <v>17</v>
      </c>
    </row>
    <row r="45" spans="1:7" x14ac:dyDescent="0.25">
      <c r="A45">
        <v>40</v>
      </c>
      <c r="B45" t="s">
        <v>167</v>
      </c>
      <c r="C45" t="s">
        <v>13</v>
      </c>
      <c r="D45" t="s">
        <v>52</v>
      </c>
      <c r="E45" s="32" t="s">
        <v>217</v>
      </c>
      <c r="F45" s="32" t="s">
        <v>217</v>
      </c>
      <c r="G45" s="32">
        <f>VLOOKUP(F45,Grille!$A$2:$B$84,2,FALSE)</f>
        <v>0</v>
      </c>
    </row>
    <row r="46" spans="1:7" x14ac:dyDescent="0.25">
      <c r="A46">
        <v>41</v>
      </c>
      <c r="B46" t="s">
        <v>168</v>
      </c>
      <c r="C46" t="s">
        <v>25</v>
      </c>
      <c r="D46" t="s">
        <v>57</v>
      </c>
      <c r="E46" s="40">
        <v>7.5601851851851861E-4</v>
      </c>
      <c r="F46" s="32">
        <v>58</v>
      </c>
      <c r="G46" s="32">
        <f>VLOOKUP(F46,Grille!$A$2:$B$84,2,FALSE)</f>
        <v>2</v>
      </c>
    </row>
    <row r="47" spans="1:7" x14ac:dyDescent="0.25">
      <c r="A47">
        <v>42</v>
      </c>
      <c r="B47" t="s">
        <v>169</v>
      </c>
      <c r="C47" t="s">
        <v>40</v>
      </c>
      <c r="D47" t="s">
        <v>41</v>
      </c>
      <c r="E47" s="40">
        <v>7.4791666666666669E-4</v>
      </c>
      <c r="F47" s="32">
        <v>56</v>
      </c>
      <c r="G47" s="32">
        <f>VLOOKUP(F47,Grille!$A$2:$B$84,2,FALSE)</f>
        <v>4</v>
      </c>
    </row>
    <row r="48" spans="1:7" x14ac:dyDescent="0.25">
      <c r="A48">
        <v>43</v>
      </c>
      <c r="B48" t="s">
        <v>170</v>
      </c>
      <c r="C48" t="s">
        <v>32</v>
      </c>
      <c r="D48" t="s">
        <v>81</v>
      </c>
      <c r="E48" s="40">
        <v>7.7314814814814813E-4</v>
      </c>
      <c r="F48" s="32">
        <v>65</v>
      </c>
      <c r="G48" s="32">
        <f>VLOOKUP(F48,Grille!$A$2:$B$84,2,FALSE)</f>
        <v>0</v>
      </c>
    </row>
    <row r="49" spans="1:7" x14ac:dyDescent="0.25">
      <c r="A49">
        <v>44</v>
      </c>
      <c r="B49" t="s">
        <v>171</v>
      </c>
      <c r="C49" t="s">
        <v>18</v>
      </c>
      <c r="D49" t="s">
        <v>30</v>
      </c>
      <c r="E49" s="40">
        <v>7.2615740740740746E-4</v>
      </c>
      <c r="F49" s="32">
        <v>32</v>
      </c>
      <c r="G49" s="32">
        <f>VLOOKUP(F49,Grille!$A$2:$B$84,2,FALSE)</f>
        <v>28</v>
      </c>
    </row>
    <row r="50" spans="1:7" x14ac:dyDescent="0.25">
      <c r="A50">
        <v>45</v>
      </c>
      <c r="B50" t="s">
        <v>172</v>
      </c>
      <c r="C50" t="s">
        <v>18</v>
      </c>
      <c r="D50" t="s">
        <v>30</v>
      </c>
      <c r="E50" s="32">
        <v>59.31</v>
      </c>
      <c r="F50" s="32">
        <v>2</v>
      </c>
      <c r="G50" s="32">
        <f>VLOOKUP(F50,Grille!$A$2:$B$84,2,FALSE)</f>
        <v>400</v>
      </c>
    </row>
    <row r="51" spans="1:7" x14ac:dyDescent="0.25">
      <c r="A51">
        <v>46</v>
      </c>
      <c r="B51" t="s">
        <v>173</v>
      </c>
      <c r="C51" t="s">
        <v>18</v>
      </c>
      <c r="D51" t="s">
        <v>19</v>
      </c>
      <c r="E51" s="40">
        <v>7.1550925925925916E-4</v>
      </c>
      <c r="F51" s="32">
        <v>22</v>
      </c>
      <c r="G51" s="32">
        <f>VLOOKUP(F51,Grille!$A$2:$B$84,2,FALSE)</f>
        <v>47</v>
      </c>
    </row>
    <row r="52" spans="1:7" x14ac:dyDescent="0.25">
      <c r="A52">
        <v>47</v>
      </c>
      <c r="B52" t="s">
        <v>174</v>
      </c>
      <c r="C52" t="s">
        <v>64</v>
      </c>
      <c r="D52" t="s">
        <v>152</v>
      </c>
      <c r="E52" s="40">
        <v>7.600694444444444E-4</v>
      </c>
      <c r="F52" s="32">
        <v>61</v>
      </c>
      <c r="G52" s="32">
        <f>VLOOKUP(F52,Grille!$A$2:$B$84,2,FALSE)</f>
        <v>0</v>
      </c>
    </row>
    <row r="53" spans="1:7" x14ac:dyDescent="0.25">
      <c r="A53">
        <v>48</v>
      </c>
      <c r="B53" t="s">
        <v>175</v>
      </c>
      <c r="C53" t="s">
        <v>25</v>
      </c>
      <c r="D53" t="s">
        <v>57</v>
      </c>
      <c r="E53" s="40">
        <v>7.0590277777777784E-4</v>
      </c>
      <c r="F53" s="32">
        <v>16</v>
      </c>
      <c r="G53" s="32">
        <f>VLOOKUP(F53,Grille!$A$2:$B$84,2,FALSE)</f>
        <v>75</v>
      </c>
    </row>
    <row r="54" spans="1:7" x14ac:dyDescent="0.25">
      <c r="A54">
        <v>49</v>
      </c>
      <c r="B54" t="s">
        <v>176</v>
      </c>
      <c r="C54" t="s">
        <v>32</v>
      </c>
      <c r="D54" t="s">
        <v>33</v>
      </c>
      <c r="E54" s="40">
        <v>7.3923611111111108E-4</v>
      </c>
      <c r="F54" s="32">
        <v>45</v>
      </c>
      <c r="G54" s="32">
        <f>VLOOKUP(F54,Grille!$A$2:$B$84,2,FALSE)</f>
        <v>15</v>
      </c>
    </row>
    <row r="55" spans="1:7" x14ac:dyDescent="0.25">
      <c r="A55">
        <v>50</v>
      </c>
      <c r="B55" t="s">
        <v>177</v>
      </c>
      <c r="C55" t="s">
        <v>13</v>
      </c>
      <c r="D55" t="s">
        <v>133</v>
      </c>
      <c r="E55" s="40">
        <v>7.4745370370370373E-4</v>
      </c>
      <c r="F55" s="32">
        <v>55</v>
      </c>
      <c r="G55" s="32">
        <f>VLOOKUP(F55,Grille!$A$2:$B$84,2,FALSE)</f>
        <v>5</v>
      </c>
    </row>
    <row r="56" spans="1:7" x14ac:dyDescent="0.25">
      <c r="A56">
        <v>51</v>
      </c>
      <c r="B56" t="s">
        <v>178</v>
      </c>
      <c r="C56" t="s">
        <v>25</v>
      </c>
      <c r="D56" t="s">
        <v>57</v>
      </c>
      <c r="E56" s="40">
        <v>7.0428240740740737E-4</v>
      </c>
      <c r="F56" s="32">
        <v>14</v>
      </c>
      <c r="G56" s="32">
        <f>VLOOKUP(F56,Grille!$A$2:$B$84,2,FALSE)</f>
        <v>90</v>
      </c>
    </row>
    <row r="57" spans="1:7" x14ac:dyDescent="0.25">
      <c r="A57">
        <v>52</v>
      </c>
      <c r="B57" t="s">
        <v>179</v>
      </c>
      <c r="C57" t="s">
        <v>32</v>
      </c>
      <c r="D57" t="s">
        <v>81</v>
      </c>
      <c r="E57" s="40">
        <v>7.3101851851851843E-4</v>
      </c>
      <c r="F57" s="32">
        <v>35</v>
      </c>
      <c r="G57" s="32">
        <f>VLOOKUP(F57,Grille!$A$2:$B$84,2,FALSE)</f>
        <v>25</v>
      </c>
    </row>
    <row r="58" spans="1:7" x14ac:dyDescent="0.25">
      <c r="A58">
        <v>53</v>
      </c>
      <c r="B58" t="s">
        <v>180</v>
      </c>
      <c r="C58" t="s">
        <v>18</v>
      </c>
      <c r="D58" t="s">
        <v>23</v>
      </c>
      <c r="E58" s="40">
        <v>7.4108796296296292E-4</v>
      </c>
      <c r="F58" s="32">
        <v>47</v>
      </c>
      <c r="G58" s="32">
        <f>VLOOKUP(F58,Grille!$A$2:$B$84,2,FALSE)</f>
        <v>13</v>
      </c>
    </row>
    <row r="59" spans="1:7" x14ac:dyDescent="0.25">
      <c r="A59">
        <v>54</v>
      </c>
      <c r="B59" t="s">
        <v>181</v>
      </c>
      <c r="C59" t="s">
        <v>40</v>
      </c>
      <c r="D59" t="s">
        <v>41</v>
      </c>
      <c r="E59" s="40">
        <v>7.9421296296296282E-4</v>
      </c>
      <c r="F59" s="32">
        <v>69</v>
      </c>
      <c r="G59" s="32">
        <f>VLOOKUP(F59,Grille!$A$2:$B$84,2,FALSE)</f>
        <v>0</v>
      </c>
    </row>
    <row r="60" spans="1:7" x14ac:dyDescent="0.25">
      <c r="A60">
        <v>55</v>
      </c>
      <c r="B60" t="s">
        <v>182</v>
      </c>
      <c r="C60" t="s">
        <v>25</v>
      </c>
      <c r="D60" t="s">
        <v>62</v>
      </c>
      <c r="E60" s="40">
        <v>7.3171296296296309E-4</v>
      </c>
      <c r="F60" s="32">
        <v>37</v>
      </c>
      <c r="G60" s="32">
        <f>VLOOKUP(F60,Grille!$A$2:$B$84,2,FALSE)</f>
        <v>23</v>
      </c>
    </row>
    <row r="61" spans="1:7" x14ac:dyDescent="0.25">
      <c r="A61">
        <v>56</v>
      </c>
      <c r="B61" t="s">
        <v>183</v>
      </c>
      <c r="C61" t="s">
        <v>25</v>
      </c>
      <c r="D61" t="s">
        <v>62</v>
      </c>
      <c r="E61" s="40">
        <v>7.6319444444444438E-4</v>
      </c>
      <c r="F61" s="32">
        <v>63</v>
      </c>
      <c r="G61" s="32">
        <f>VLOOKUP(F61,Grille!$A$2:$B$84,2,FALSE)</f>
        <v>0</v>
      </c>
    </row>
    <row r="62" spans="1:7" x14ac:dyDescent="0.25">
      <c r="A62">
        <v>57</v>
      </c>
      <c r="B62" t="s">
        <v>184</v>
      </c>
      <c r="C62" t="s">
        <v>13</v>
      </c>
      <c r="D62" t="s">
        <v>52</v>
      </c>
      <c r="E62" s="40">
        <v>7.4722222222222236E-4</v>
      </c>
      <c r="F62" s="32">
        <v>54</v>
      </c>
      <c r="G62" s="32">
        <f>VLOOKUP(F62,Grille!$A$2:$B$84,2,FALSE)</f>
        <v>6</v>
      </c>
    </row>
    <row r="63" spans="1:7" x14ac:dyDescent="0.25">
      <c r="A63">
        <v>58</v>
      </c>
      <c r="B63" t="s">
        <v>185</v>
      </c>
      <c r="C63" t="s">
        <v>35</v>
      </c>
      <c r="D63" t="s">
        <v>60</v>
      </c>
      <c r="E63" s="40">
        <v>7.3449074074074085E-4</v>
      </c>
      <c r="F63" s="32">
        <v>39</v>
      </c>
      <c r="G63" s="32">
        <f>VLOOKUP(F63,Grille!$A$2:$B$84,2,FALSE)</f>
        <v>21</v>
      </c>
    </row>
    <row r="64" spans="1:7" x14ac:dyDescent="0.25">
      <c r="A64">
        <v>59</v>
      </c>
      <c r="B64" t="s">
        <v>186</v>
      </c>
      <c r="C64" t="s">
        <v>100</v>
      </c>
      <c r="D64" t="s">
        <v>100</v>
      </c>
      <c r="E64" s="40">
        <v>7.1678240740740741E-4</v>
      </c>
      <c r="F64" s="32">
        <v>25</v>
      </c>
      <c r="G64" s="32">
        <f>VLOOKUP(F64,Grille!$A$2:$B$84,2,FALSE)</f>
        <v>38</v>
      </c>
    </row>
    <row r="65" spans="1:7" x14ac:dyDescent="0.25">
      <c r="A65">
        <v>60</v>
      </c>
      <c r="B65" t="s">
        <v>187</v>
      </c>
      <c r="C65" t="s">
        <v>13</v>
      </c>
      <c r="D65" t="s">
        <v>52</v>
      </c>
      <c r="E65" s="32" t="s">
        <v>217</v>
      </c>
      <c r="F65" s="32" t="s">
        <v>217</v>
      </c>
      <c r="G65" s="32">
        <f>VLOOKUP(F65,Grille!$A$2:$B$84,2,FALSE)</f>
        <v>0</v>
      </c>
    </row>
    <row r="66" spans="1:7" x14ac:dyDescent="0.25">
      <c r="A66">
        <v>61</v>
      </c>
      <c r="B66" t="s">
        <v>188</v>
      </c>
      <c r="C66" t="s">
        <v>35</v>
      </c>
      <c r="D66" t="s">
        <v>36</v>
      </c>
      <c r="E66" s="32" t="s">
        <v>215</v>
      </c>
      <c r="F66" s="32" t="s">
        <v>215</v>
      </c>
      <c r="G66" s="32">
        <f>VLOOKUP(F66,Grille!$A$2:$B$84,2,FALSE)</f>
        <v>0</v>
      </c>
    </row>
    <row r="67" spans="1:7" x14ac:dyDescent="0.25">
      <c r="A67">
        <v>62</v>
      </c>
      <c r="B67" t="s">
        <v>189</v>
      </c>
      <c r="C67" t="s">
        <v>18</v>
      </c>
      <c r="D67" t="s">
        <v>19</v>
      </c>
      <c r="E67" s="40">
        <v>7.0451388888888896E-4</v>
      </c>
      <c r="F67" s="32">
        <v>15</v>
      </c>
      <c r="G67" s="32">
        <f>VLOOKUP(F67,Grille!$A$2:$B$84,2,FALSE)</f>
        <v>80</v>
      </c>
    </row>
    <row r="68" spans="1:7" x14ac:dyDescent="0.25">
      <c r="A68">
        <v>63</v>
      </c>
      <c r="B68" t="s">
        <v>190</v>
      </c>
      <c r="C68" t="s">
        <v>13</v>
      </c>
      <c r="D68" t="s">
        <v>28</v>
      </c>
      <c r="E68" s="40">
        <v>7.0127314814814824E-4</v>
      </c>
      <c r="F68" s="32">
        <v>11</v>
      </c>
      <c r="G68" s="32">
        <f>VLOOKUP(F68,Grille!$A$2:$B$84,2,FALSE)</f>
        <v>120</v>
      </c>
    </row>
    <row r="69" spans="1:7" x14ac:dyDescent="0.25">
      <c r="A69">
        <v>64</v>
      </c>
      <c r="B69" t="s">
        <v>191</v>
      </c>
      <c r="C69" t="s">
        <v>13</v>
      </c>
      <c r="D69" t="s">
        <v>16</v>
      </c>
      <c r="E69" s="32" t="s">
        <v>217</v>
      </c>
      <c r="F69" s="32" t="s">
        <v>217</v>
      </c>
      <c r="G69" s="32">
        <f>VLOOKUP(F69,Grille!$A$2:$B$84,2,FALSE)</f>
        <v>0</v>
      </c>
    </row>
    <row r="70" spans="1:7" x14ac:dyDescent="0.25">
      <c r="A70">
        <v>65</v>
      </c>
      <c r="B70" t="s">
        <v>192</v>
      </c>
      <c r="C70" t="s">
        <v>13</v>
      </c>
      <c r="D70" t="s">
        <v>14</v>
      </c>
      <c r="E70" s="40">
        <v>7.0775462962962947E-4</v>
      </c>
      <c r="F70" s="32">
        <v>17</v>
      </c>
      <c r="G70" s="32">
        <f>VLOOKUP(F70,Grille!$A$2:$B$84,2,FALSE)</f>
        <v>70</v>
      </c>
    </row>
    <row r="71" spans="1:7" x14ac:dyDescent="0.25">
      <c r="A71">
        <v>66</v>
      </c>
      <c r="B71" t="s">
        <v>193</v>
      </c>
      <c r="C71" t="s">
        <v>13</v>
      </c>
      <c r="D71" t="s">
        <v>52</v>
      </c>
      <c r="E71" s="40">
        <v>7.1145833333333337E-4</v>
      </c>
      <c r="F71" s="32">
        <v>20</v>
      </c>
      <c r="G71" s="32">
        <f>VLOOKUP(F71,Grille!$A$2:$B$84,2,FALSE)</f>
        <v>55</v>
      </c>
    </row>
    <row r="72" spans="1:7" x14ac:dyDescent="0.25">
      <c r="A72">
        <v>67</v>
      </c>
      <c r="B72" t="s">
        <v>194</v>
      </c>
      <c r="C72" t="s">
        <v>35</v>
      </c>
      <c r="D72" t="s">
        <v>60</v>
      </c>
      <c r="E72" s="40">
        <v>7.7662037037037033E-4</v>
      </c>
      <c r="F72" s="32">
        <v>67</v>
      </c>
      <c r="G72" s="32">
        <f>VLOOKUP(F72,Grille!$A$2:$B$84,2,FALSE)</f>
        <v>0</v>
      </c>
    </row>
    <row r="73" spans="1:7" x14ac:dyDescent="0.25">
      <c r="A73">
        <v>68</v>
      </c>
      <c r="B73" t="s">
        <v>195</v>
      </c>
      <c r="C73" t="s">
        <v>32</v>
      </c>
      <c r="D73" t="s">
        <v>33</v>
      </c>
      <c r="E73" s="40">
        <v>7.3773148148148146E-4</v>
      </c>
      <c r="F73" s="32">
        <v>41</v>
      </c>
      <c r="G73" s="32">
        <f>VLOOKUP(F73,Grille!$A$2:$B$84,2,FALSE)</f>
        <v>19</v>
      </c>
    </row>
    <row r="74" spans="1:7" x14ac:dyDescent="0.25">
      <c r="A74">
        <v>69</v>
      </c>
      <c r="B74" t="s">
        <v>196</v>
      </c>
      <c r="C74" t="s">
        <v>64</v>
      </c>
      <c r="D74" t="s">
        <v>197</v>
      </c>
      <c r="E74" s="40">
        <v>7.4282407407407413E-4</v>
      </c>
      <c r="F74" s="32">
        <v>50</v>
      </c>
      <c r="G74" s="32">
        <f>VLOOKUP(F74,Grille!$A$2:$B$84,2,FALSE)</f>
        <v>10</v>
      </c>
    </row>
    <row r="75" spans="1:7" x14ac:dyDescent="0.25">
      <c r="A75">
        <v>70</v>
      </c>
      <c r="B75" t="s">
        <v>198</v>
      </c>
      <c r="C75" t="s">
        <v>25</v>
      </c>
      <c r="D75" t="s">
        <v>38</v>
      </c>
      <c r="E75" s="32">
        <v>59.2</v>
      </c>
      <c r="F75" s="32">
        <v>1</v>
      </c>
      <c r="G75" s="32">
        <f>VLOOKUP(F75,Grille!$A$2:$B$84,2,FALSE)</f>
        <v>500</v>
      </c>
    </row>
    <row r="76" spans="1:7" x14ac:dyDescent="0.25">
      <c r="A76">
        <v>71</v>
      </c>
      <c r="B76" t="s">
        <v>199</v>
      </c>
      <c r="C76" t="s">
        <v>64</v>
      </c>
      <c r="D76" t="s">
        <v>152</v>
      </c>
      <c r="E76" s="40">
        <v>7.3136574074074065E-4</v>
      </c>
      <c r="F76" s="32">
        <v>36</v>
      </c>
      <c r="G76" s="32">
        <f>VLOOKUP(F76,Grille!$A$2:$B$84,2,FALSE)</f>
        <v>24</v>
      </c>
    </row>
    <row r="77" spans="1:7" x14ac:dyDescent="0.25">
      <c r="A77">
        <v>72</v>
      </c>
      <c r="B77" t="s">
        <v>200</v>
      </c>
      <c r="C77" t="s">
        <v>64</v>
      </c>
      <c r="D77" t="s">
        <v>74</v>
      </c>
      <c r="E77" s="40">
        <v>7.9201388888888898E-4</v>
      </c>
      <c r="F77" s="32">
        <v>68</v>
      </c>
      <c r="G77" s="32">
        <f>VLOOKUP(F77,Grille!$A$2:$B$84,2,FALSE)</f>
        <v>0</v>
      </c>
    </row>
    <row r="78" spans="1:7" x14ac:dyDescent="0.25">
      <c r="A78">
        <v>73</v>
      </c>
      <c r="B78" t="s">
        <v>201</v>
      </c>
      <c r="C78" t="s">
        <v>13</v>
      </c>
      <c r="D78" t="s">
        <v>133</v>
      </c>
      <c r="E78" s="40">
        <v>7.0254629629629627E-4</v>
      </c>
      <c r="F78" s="32">
        <v>12</v>
      </c>
      <c r="G78" s="32">
        <f>VLOOKUP(F78,Grille!$A$2:$B$84,2,FALSE)</f>
        <v>110</v>
      </c>
    </row>
    <row r="79" spans="1:7" x14ac:dyDescent="0.25">
      <c r="A79">
        <v>74</v>
      </c>
      <c r="B79" t="s">
        <v>202</v>
      </c>
      <c r="C79" t="s">
        <v>13</v>
      </c>
      <c r="D79" t="s">
        <v>52</v>
      </c>
      <c r="E79" s="40">
        <v>7.2835648148148141E-4</v>
      </c>
      <c r="F79" s="32">
        <v>34</v>
      </c>
      <c r="G79" s="32">
        <f>VLOOKUP(F79,Grille!$A$2:$B$84,2,FALSE)</f>
        <v>26</v>
      </c>
    </row>
  </sheetData>
  <autoFilter ref="A5:G5"/>
  <mergeCells count="5">
    <mergeCell ref="A1:D1"/>
    <mergeCell ref="A2:D2"/>
    <mergeCell ref="A3:D3"/>
    <mergeCell ref="E2:G2"/>
    <mergeCell ref="E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83"/>
  <sheetViews>
    <sheetView workbookViewId="0">
      <pane xSplit="4" ySplit="5" topLeftCell="E66" activePane="bottomRight" state="frozen"/>
      <selection activeCell="J36" sqref="J36"/>
      <selection pane="topRight" activeCell="J36" sqref="J36"/>
      <selection pane="bottomLeft" activeCell="J36" sqref="J36"/>
      <selection pane="bottomRight" activeCell="I69" sqref="I69"/>
    </sheetView>
  </sheetViews>
  <sheetFormatPr defaultRowHeight="15" x14ac:dyDescent="0.25"/>
  <cols>
    <col min="2" max="2" width="18.42578125" customWidth="1"/>
    <col min="5" max="7" width="9.140625" style="41"/>
  </cols>
  <sheetData>
    <row r="1" spans="1:7" ht="35.1" customHeight="1" x14ac:dyDescent="0.25">
      <c r="A1" s="44" t="s">
        <v>218</v>
      </c>
      <c r="B1" s="44"/>
      <c r="C1" s="44"/>
      <c r="D1" s="44"/>
    </row>
    <row r="2" spans="1:7" ht="15.75" x14ac:dyDescent="0.25">
      <c r="A2" s="45" t="s">
        <v>0</v>
      </c>
      <c r="B2" s="45"/>
      <c r="C2" s="45"/>
      <c r="D2" s="45"/>
      <c r="E2" s="53" t="s">
        <v>225</v>
      </c>
      <c r="F2" s="53"/>
      <c r="G2" s="53"/>
    </row>
    <row r="3" spans="1:7" x14ac:dyDescent="0.25">
      <c r="A3" s="45" t="s">
        <v>210</v>
      </c>
      <c r="B3" s="45"/>
      <c r="C3" s="45"/>
      <c r="D3" s="45"/>
      <c r="E3" s="51">
        <v>42433</v>
      </c>
      <c r="F3" s="52"/>
      <c r="G3" s="52"/>
    </row>
    <row r="5" spans="1:7" x14ac:dyDescent="0.25">
      <c r="A5" t="s">
        <v>1</v>
      </c>
      <c r="B5" t="s">
        <v>205</v>
      </c>
      <c r="C5" s="7" t="s">
        <v>208</v>
      </c>
      <c r="D5" s="7" t="s">
        <v>2</v>
      </c>
      <c r="E5" s="41" t="s">
        <v>11</v>
      </c>
      <c r="F5" s="41" t="s">
        <v>204</v>
      </c>
      <c r="G5" s="41" t="s">
        <v>4</v>
      </c>
    </row>
    <row r="6" spans="1:7" x14ac:dyDescent="0.25">
      <c r="A6">
        <v>1</v>
      </c>
      <c r="B6" t="s">
        <v>12</v>
      </c>
      <c r="C6" t="s">
        <v>13</v>
      </c>
      <c r="D6" t="s">
        <v>14</v>
      </c>
      <c r="E6" s="41">
        <v>50.76</v>
      </c>
      <c r="F6" s="41">
        <v>42</v>
      </c>
      <c r="G6" s="41">
        <f>VLOOKUP(F6,Grille!$A$2:$B$84,2,FALSE)</f>
        <v>18</v>
      </c>
    </row>
    <row r="7" spans="1:7" x14ac:dyDescent="0.25">
      <c r="A7">
        <v>2</v>
      </c>
      <c r="B7" t="s">
        <v>15</v>
      </c>
      <c r="C7" t="s">
        <v>13</v>
      </c>
      <c r="D7" t="s">
        <v>16</v>
      </c>
      <c r="E7" s="41">
        <v>48.36</v>
      </c>
      <c r="F7" s="41">
        <v>13</v>
      </c>
      <c r="G7" s="41">
        <f>VLOOKUP(F7,Grille!$A$2:$B$84,2,FALSE)</f>
        <v>100</v>
      </c>
    </row>
    <row r="8" spans="1:7" x14ac:dyDescent="0.25">
      <c r="A8">
        <v>3</v>
      </c>
      <c r="B8" t="s">
        <v>17</v>
      </c>
      <c r="C8" t="s">
        <v>18</v>
      </c>
      <c r="D8" t="s">
        <v>19</v>
      </c>
      <c r="E8" s="41">
        <v>51</v>
      </c>
      <c r="F8" s="41">
        <v>43</v>
      </c>
      <c r="G8" s="41">
        <f>VLOOKUP(F8,Grille!$A$2:$B$84,2,FALSE)</f>
        <v>17</v>
      </c>
    </row>
    <row r="9" spans="1:7" x14ac:dyDescent="0.25">
      <c r="A9">
        <v>4</v>
      </c>
      <c r="B9" t="s">
        <v>20</v>
      </c>
      <c r="C9" t="s">
        <v>13</v>
      </c>
      <c r="D9" t="s">
        <v>21</v>
      </c>
      <c r="E9" s="41">
        <v>46.16</v>
      </c>
      <c r="F9" s="41">
        <v>3</v>
      </c>
      <c r="G9" s="41">
        <f>VLOOKUP(F9,Grille!$A$2:$B$84,2,FALSE)</f>
        <v>300</v>
      </c>
    </row>
    <row r="10" spans="1:7" x14ac:dyDescent="0.25">
      <c r="A10">
        <v>5</v>
      </c>
      <c r="B10" t="s">
        <v>22</v>
      </c>
      <c r="C10" t="s">
        <v>18</v>
      </c>
      <c r="D10" t="s">
        <v>23</v>
      </c>
      <c r="E10" s="41">
        <v>53.44</v>
      </c>
      <c r="F10" s="41">
        <v>51</v>
      </c>
      <c r="G10" s="41">
        <f>VLOOKUP(F10,Grille!$A$2:$B$84,2,FALSE)</f>
        <v>9</v>
      </c>
    </row>
    <row r="11" spans="1:7" x14ac:dyDescent="0.25">
      <c r="A11">
        <v>6</v>
      </c>
      <c r="B11" t="s">
        <v>24</v>
      </c>
      <c r="C11" t="s">
        <v>25</v>
      </c>
      <c r="D11" t="s">
        <v>26</v>
      </c>
      <c r="E11" s="41">
        <v>55.36</v>
      </c>
      <c r="F11" s="41">
        <v>57</v>
      </c>
      <c r="G11" s="41">
        <f>VLOOKUP(F11,Grille!$A$2:$B$84,2,FALSE)</f>
        <v>3</v>
      </c>
    </row>
    <row r="12" spans="1:7" x14ac:dyDescent="0.25">
      <c r="A12">
        <v>7</v>
      </c>
      <c r="B12" t="s">
        <v>27</v>
      </c>
      <c r="C12" t="s">
        <v>13</v>
      </c>
      <c r="D12" t="s">
        <v>28</v>
      </c>
      <c r="E12" s="41">
        <v>50.23</v>
      </c>
      <c r="F12" s="41">
        <v>40</v>
      </c>
      <c r="G12" s="41">
        <f>VLOOKUP(F12,Grille!$A$2:$B$84,2,FALSE)</f>
        <v>20</v>
      </c>
    </row>
    <row r="13" spans="1:7" x14ac:dyDescent="0.25">
      <c r="A13">
        <v>8</v>
      </c>
      <c r="B13" t="s">
        <v>29</v>
      </c>
      <c r="C13" t="s">
        <v>18</v>
      </c>
      <c r="D13" t="s">
        <v>30</v>
      </c>
      <c r="E13" s="41">
        <v>49.98</v>
      </c>
      <c r="F13" s="41">
        <v>39</v>
      </c>
      <c r="G13" s="41">
        <f>VLOOKUP(F13,Grille!$A$2:$B$84,2,FALSE)</f>
        <v>21</v>
      </c>
    </row>
    <row r="14" spans="1:7" x14ac:dyDescent="0.25">
      <c r="A14">
        <v>9</v>
      </c>
      <c r="B14" t="s">
        <v>31</v>
      </c>
      <c r="C14" t="s">
        <v>32</v>
      </c>
      <c r="D14" t="s">
        <v>33</v>
      </c>
      <c r="E14" s="41" t="s">
        <v>217</v>
      </c>
      <c r="F14" s="41" t="s">
        <v>217</v>
      </c>
      <c r="G14" s="41">
        <f>VLOOKUP(F14,Grille!$A$2:$B$84,2,FALSE)</f>
        <v>0</v>
      </c>
    </row>
    <row r="15" spans="1:7" x14ac:dyDescent="0.25">
      <c r="A15">
        <v>10</v>
      </c>
      <c r="B15" t="s">
        <v>34</v>
      </c>
      <c r="C15" t="s">
        <v>35</v>
      </c>
      <c r="D15" t="s">
        <v>36</v>
      </c>
      <c r="E15" s="41">
        <v>46.46</v>
      </c>
      <c r="F15" s="41">
        <v>5</v>
      </c>
      <c r="G15" s="41">
        <f>VLOOKUP(F15,Grille!$A$2:$B$84,2,FALSE)</f>
        <v>225</v>
      </c>
    </row>
    <row r="16" spans="1:7" x14ac:dyDescent="0.25">
      <c r="A16">
        <v>11</v>
      </c>
      <c r="B16" t="s">
        <v>37</v>
      </c>
      <c r="C16" t="s">
        <v>25</v>
      </c>
      <c r="D16" t="s">
        <v>38</v>
      </c>
      <c r="E16" s="41">
        <v>48.93</v>
      </c>
      <c r="F16" s="41">
        <v>22</v>
      </c>
      <c r="G16" s="41">
        <f>VLOOKUP(F16,Grille!$A$2:$B$84,2,FALSE)</f>
        <v>47</v>
      </c>
    </row>
    <row r="17" spans="1:10" x14ac:dyDescent="0.25">
      <c r="A17">
        <v>12</v>
      </c>
      <c r="B17" t="s">
        <v>39</v>
      </c>
      <c r="C17" t="s">
        <v>40</v>
      </c>
      <c r="D17" t="s">
        <v>41</v>
      </c>
      <c r="E17" s="41">
        <v>58.95</v>
      </c>
      <c r="F17" s="41">
        <v>62</v>
      </c>
      <c r="G17" s="41">
        <f>VLOOKUP(F17,Grille!$A$2:$B$84,2,FALSE)</f>
        <v>0</v>
      </c>
    </row>
    <row r="18" spans="1:10" x14ac:dyDescent="0.25">
      <c r="A18">
        <v>13</v>
      </c>
      <c r="B18" t="s">
        <v>42</v>
      </c>
      <c r="C18" t="s">
        <v>32</v>
      </c>
      <c r="D18" t="s">
        <v>33</v>
      </c>
      <c r="E18" s="41">
        <v>49.29</v>
      </c>
      <c r="F18" s="41">
        <v>29</v>
      </c>
      <c r="G18" s="41">
        <f>VLOOKUP(F18,Grille!$A$2:$B$84,2,FALSE)</f>
        <v>31</v>
      </c>
    </row>
    <row r="19" spans="1:10" x14ac:dyDescent="0.25">
      <c r="A19">
        <v>14</v>
      </c>
      <c r="B19" t="s">
        <v>43</v>
      </c>
      <c r="C19" t="s">
        <v>13</v>
      </c>
      <c r="D19" t="s">
        <v>44</v>
      </c>
      <c r="E19" s="41">
        <v>47.49</v>
      </c>
      <c r="F19" s="41">
        <v>9</v>
      </c>
      <c r="G19" s="41">
        <f>VLOOKUP(F19,Grille!$A$2:$B$84,2,FALSE)</f>
        <v>145</v>
      </c>
    </row>
    <row r="20" spans="1:10" x14ac:dyDescent="0.25">
      <c r="A20">
        <v>15</v>
      </c>
      <c r="B20" t="s">
        <v>45</v>
      </c>
      <c r="C20" t="s">
        <v>25</v>
      </c>
      <c r="D20" t="s">
        <v>38</v>
      </c>
      <c r="E20" s="41">
        <v>49.35</v>
      </c>
      <c r="F20" s="41">
        <v>33</v>
      </c>
      <c r="G20" s="41">
        <f>VLOOKUP(F20,Grille!$A$2:$B$84,2,FALSE)</f>
        <v>27</v>
      </c>
    </row>
    <row r="21" spans="1:10" x14ac:dyDescent="0.25">
      <c r="A21">
        <v>16</v>
      </c>
      <c r="B21" t="s">
        <v>46</v>
      </c>
      <c r="C21" t="s">
        <v>40</v>
      </c>
      <c r="D21" t="s">
        <v>41</v>
      </c>
      <c r="E21" s="41">
        <v>56.97</v>
      </c>
      <c r="F21" s="41">
        <v>61</v>
      </c>
      <c r="G21" s="41">
        <f>VLOOKUP(F21,Grille!$A$2:$B$84,2,FALSE)</f>
        <v>0</v>
      </c>
    </row>
    <row r="22" spans="1:10" x14ac:dyDescent="0.25">
      <c r="A22">
        <v>17</v>
      </c>
      <c r="B22" t="s">
        <v>47</v>
      </c>
      <c r="C22" t="s">
        <v>18</v>
      </c>
      <c r="D22" t="s">
        <v>19</v>
      </c>
      <c r="E22" s="41">
        <v>49.46</v>
      </c>
      <c r="F22" s="41">
        <v>34</v>
      </c>
      <c r="G22" s="41">
        <f>VLOOKUP(F22,Grille!$A$2:$B$84,2,FALSE)</f>
        <v>26</v>
      </c>
    </row>
    <row r="23" spans="1:10" x14ac:dyDescent="0.25">
      <c r="A23">
        <v>18</v>
      </c>
      <c r="B23" t="s">
        <v>48</v>
      </c>
      <c r="C23" t="s">
        <v>18</v>
      </c>
      <c r="D23" t="s">
        <v>23</v>
      </c>
      <c r="E23" s="41">
        <v>52.88</v>
      </c>
      <c r="F23" s="41">
        <v>48</v>
      </c>
      <c r="G23" s="41">
        <f>VLOOKUP(F23,Grille!$A$2:$B$84,2,FALSE)</f>
        <v>12</v>
      </c>
    </row>
    <row r="24" spans="1:10" x14ac:dyDescent="0.25">
      <c r="A24">
        <v>19</v>
      </c>
      <c r="B24" t="s">
        <v>49</v>
      </c>
      <c r="C24" t="s">
        <v>40</v>
      </c>
      <c r="D24" t="s">
        <v>41</v>
      </c>
      <c r="E24" s="41">
        <v>64.44</v>
      </c>
      <c r="F24" s="41">
        <v>65</v>
      </c>
      <c r="G24" s="41">
        <f>VLOOKUP(F24,Grille!$A$2:$B$84,2,FALSE)</f>
        <v>0</v>
      </c>
    </row>
    <row r="25" spans="1:10" x14ac:dyDescent="0.25">
      <c r="A25">
        <v>20</v>
      </c>
      <c r="B25" t="s">
        <v>50</v>
      </c>
      <c r="C25" t="s">
        <v>13</v>
      </c>
      <c r="D25" t="s">
        <v>14</v>
      </c>
      <c r="E25" s="41">
        <v>48.99</v>
      </c>
      <c r="F25" s="41">
        <v>23</v>
      </c>
      <c r="G25" s="41">
        <f>VLOOKUP(F25,Grille!$A$2:$B$84,2,FALSE)</f>
        <v>44</v>
      </c>
    </row>
    <row r="26" spans="1:10" x14ac:dyDescent="0.25">
      <c r="A26">
        <v>21</v>
      </c>
      <c r="B26" t="s">
        <v>51</v>
      </c>
      <c r="C26" t="s">
        <v>13</v>
      </c>
      <c r="D26" t="s">
        <v>52</v>
      </c>
      <c r="E26" s="41" t="s">
        <v>217</v>
      </c>
      <c r="F26" s="41" t="s">
        <v>217</v>
      </c>
      <c r="G26" s="41">
        <f>VLOOKUP(F26,Grille!$A$2:$B$84,2,FALSE)</f>
        <v>0</v>
      </c>
    </row>
    <row r="27" spans="1:10" x14ac:dyDescent="0.25">
      <c r="A27">
        <v>22</v>
      </c>
      <c r="B27" t="s">
        <v>53</v>
      </c>
      <c r="C27" t="s">
        <v>25</v>
      </c>
      <c r="D27" t="s">
        <v>26</v>
      </c>
      <c r="E27" s="41">
        <v>53.51</v>
      </c>
      <c r="F27" s="41">
        <v>52</v>
      </c>
      <c r="G27" s="41">
        <f>VLOOKUP(F27,Grille!$A$2:$B$84,2,FALSE)</f>
        <v>8</v>
      </c>
    </row>
    <row r="28" spans="1:10" x14ac:dyDescent="0.25">
      <c r="A28">
        <v>23</v>
      </c>
      <c r="B28" t="s">
        <v>54</v>
      </c>
      <c r="C28" t="s">
        <v>13</v>
      </c>
      <c r="D28" t="s">
        <v>55</v>
      </c>
      <c r="E28" s="41">
        <v>48.89</v>
      </c>
      <c r="F28" s="41">
        <v>20</v>
      </c>
      <c r="G28" s="41">
        <f>VLOOKUP(F28,Grille!$A$2:$B$84,2,FALSE)</f>
        <v>55</v>
      </c>
    </row>
    <row r="29" spans="1:10" x14ac:dyDescent="0.25">
      <c r="A29">
        <v>24</v>
      </c>
      <c r="B29" t="s">
        <v>56</v>
      </c>
      <c r="C29" t="s">
        <v>25</v>
      </c>
      <c r="D29" t="s">
        <v>57</v>
      </c>
      <c r="E29" s="41">
        <v>48.55</v>
      </c>
      <c r="F29" s="41">
        <v>16</v>
      </c>
      <c r="G29" s="41">
        <f>VLOOKUP(F29,Grille!$A$2:$B$84,2,FALSE)</f>
        <v>75</v>
      </c>
    </row>
    <row r="30" spans="1:10" x14ac:dyDescent="0.25">
      <c r="A30">
        <v>25</v>
      </c>
      <c r="B30" t="s">
        <v>58</v>
      </c>
      <c r="C30" t="s">
        <v>13</v>
      </c>
      <c r="D30" t="s">
        <v>52</v>
      </c>
      <c r="E30" s="41">
        <v>46.18</v>
      </c>
      <c r="F30" s="41">
        <v>4</v>
      </c>
      <c r="G30" s="41">
        <f>VLOOKUP(F30,Grille!$A$2:$B$84,2,FALSE)</f>
        <v>250</v>
      </c>
    </row>
    <row r="31" spans="1:10" x14ac:dyDescent="0.25">
      <c r="A31">
        <v>26</v>
      </c>
      <c r="B31" t="s">
        <v>59</v>
      </c>
      <c r="C31" t="s">
        <v>35</v>
      </c>
      <c r="D31" t="s">
        <v>60</v>
      </c>
      <c r="E31" s="41" t="s">
        <v>216</v>
      </c>
      <c r="F31" s="41" t="s">
        <v>216</v>
      </c>
      <c r="G31" s="41">
        <f>VLOOKUP(F31,Grille!$A$2:$B$84,2,FALSE)</f>
        <v>0</v>
      </c>
    </row>
    <row r="32" spans="1:10" x14ac:dyDescent="0.25">
      <c r="A32">
        <v>27</v>
      </c>
      <c r="B32" t="s">
        <v>61</v>
      </c>
      <c r="C32" t="s">
        <v>25</v>
      </c>
      <c r="D32" t="s">
        <v>62</v>
      </c>
      <c r="E32" s="41">
        <v>54.12</v>
      </c>
      <c r="F32" s="41">
        <v>55</v>
      </c>
      <c r="G32" s="41">
        <f>VLOOKUP(F32,Grille!$A$2:$B$84,2,FALSE)</f>
        <v>5</v>
      </c>
      <c r="J32" s="5"/>
    </row>
    <row r="33" spans="1:7" x14ac:dyDescent="0.25">
      <c r="A33">
        <v>28</v>
      </c>
      <c r="B33" t="s">
        <v>63</v>
      </c>
      <c r="C33" t="s">
        <v>64</v>
      </c>
      <c r="D33" t="s">
        <v>65</v>
      </c>
      <c r="E33" s="41">
        <v>55.94</v>
      </c>
      <c r="F33" s="41">
        <v>59</v>
      </c>
      <c r="G33" s="41">
        <f>VLOOKUP(F33,Grille!$A$2:$B$84,2,FALSE)</f>
        <v>1</v>
      </c>
    </row>
    <row r="34" spans="1:7" x14ac:dyDescent="0.25">
      <c r="A34">
        <v>29</v>
      </c>
      <c r="B34" t="s">
        <v>66</v>
      </c>
      <c r="C34" t="s">
        <v>13</v>
      </c>
      <c r="D34" t="s">
        <v>14</v>
      </c>
      <c r="E34" s="41">
        <v>49.11</v>
      </c>
      <c r="F34" s="41">
        <v>26</v>
      </c>
      <c r="G34" s="41">
        <f>VLOOKUP(F34,Grille!$A$2:$B$84,2,FALSE)</f>
        <v>36</v>
      </c>
    </row>
    <row r="35" spans="1:7" x14ac:dyDescent="0.25">
      <c r="A35">
        <v>30</v>
      </c>
      <c r="B35" t="s">
        <v>67</v>
      </c>
      <c r="C35" t="s">
        <v>32</v>
      </c>
      <c r="D35" t="s">
        <v>33</v>
      </c>
      <c r="E35" s="41">
        <v>47.85</v>
      </c>
      <c r="F35" s="41">
        <v>10</v>
      </c>
      <c r="G35" s="41">
        <f>VLOOKUP(F35,Grille!$A$2:$B$84,2,FALSE)</f>
        <v>130</v>
      </c>
    </row>
    <row r="36" spans="1:7" x14ac:dyDescent="0.25">
      <c r="A36">
        <v>31</v>
      </c>
      <c r="B36" t="s">
        <v>68</v>
      </c>
      <c r="C36" t="s">
        <v>13</v>
      </c>
      <c r="D36" t="s">
        <v>52</v>
      </c>
      <c r="E36" s="41">
        <v>49.14</v>
      </c>
      <c r="F36" s="41">
        <v>27</v>
      </c>
      <c r="G36" s="41">
        <f>VLOOKUP(F36,Grille!$A$2:$B$84,2,FALSE)</f>
        <v>34</v>
      </c>
    </row>
    <row r="37" spans="1:7" x14ac:dyDescent="0.25">
      <c r="A37">
        <v>32</v>
      </c>
      <c r="B37" t="s">
        <v>69</v>
      </c>
      <c r="C37" t="s">
        <v>18</v>
      </c>
      <c r="D37" t="s">
        <v>30</v>
      </c>
      <c r="E37" s="41" t="s">
        <v>217</v>
      </c>
      <c r="F37" s="41" t="s">
        <v>217</v>
      </c>
      <c r="G37" s="41">
        <f>VLOOKUP(F37,Grille!$A$2:$B$84,2,FALSE)</f>
        <v>0</v>
      </c>
    </row>
    <row r="38" spans="1:7" x14ac:dyDescent="0.25">
      <c r="A38">
        <v>33</v>
      </c>
      <c r="B38" t="s">
        <v>70</v>
      </c>
      <c r="C38" t="s">
        <v>13</v>
      </c>
      <c r="D38" t="s">
        <v>14</v>
      </c>
      <c r="E38" s="41">
        <v>49.87</v>
      </c>
      <c r="F38" s="41">
        <v>38</v>
      </c>
      <c r="G38" s="41">
        <f>VLOOKUP(F38,Grille!$A$2:$B$84,2,FALSE)</f>
        <v>22</v>
      </c>
    </row>
    <row r="39" spans="1:7" x14ac:dyDescent="0.25">
      <c r="A39">
        <v>34</v>
      </c>
      <c r="B39" t="s">
        <v>71</v>
      </c>
      <c r="C39" t="s">
        <v>32</v>
      </c>
      <c r="D39" t="s">
        <v>72</v>
      </c>
      <c r="E39" s="41">
        <v>55.02</v>
      </c>
      <c r="F39" s="41">
        <v>56</v>
      </c>
      <c r="G39" s="41">
        <f>VLOOKUP(F39,Grille!$A$2:$B$84,2,FALSE)</f>
        <v>4</v>
      </c>
    </row>
    <row r="40" spans="1:7" x14ac:dyDescent="0.25">
      <c r="A40">
        <v>35</v>
      </c>
      <c r="B40" t="s">
        <v>73</v>
      </c>
      <c r="C40" t="s">
        <v>64</v>
      </c>
      <c r="D40" t="s">
        <v>74</v>
      </c>
      <c r="E40" s="41">
        <v>56.86</v>
      </c>
      <c r="F40" s="41">
        <v>60</v>
      </c>
      <c r="G40" s="41">
        <f>VLOOKUP(F40,Grille!$A$2:$B$84,2,FALSE)</f>
        <v>0</v>
      </c>
    </row>
    <row r="41" spans="1:7" x14ac:dyDescent="0.25">
      <c r="A41">
        <v>36</v>
      </c>
      <c r="B41" t="s">
        <v>75</v>
      </c>
      <c r="C41" t="s">
        <v>13</v>
      </c>
      <c r="D41" t="s">
        <v>44</v>
      </c>
      <c r="E41" s="41" t="s">
        <v>215</v>
      </c>
      <c r="F41" s="41" t="s">
        <v>215</v>
      </c>
      <c r="G41" s="41">
        <f>VLOOKUP(F41,Grille!$A$2:$B$84,2,FALSE)</f>
        <v>0</v>
      </c>
    </row>
    <row r="42" spans="1:7" x14ac:dyDescent="0.25">
      <c r="A42">
        <v>37</v>
      </c>
      <c r="B42" t="s">
        <v>76</v>
      </c>
      <c r="C42" t="s">
        <v>18</v>
      </c>
      <c r="D42" t="s">
        <v>23</v>
      </c>
      <c r="E42" s="41" t="s">
        <v>217</v>
      </c>
      <c r="F42" s="41" t="s">
        <v>217</v>
      </c>
      <c r="G42" s="41">
        <f>VLOOKUP(F42,Grille!$A$2:$B$84,2,FALSE)</f>
        <v>0</v>
      </c>
    </row>
    <row r="43" spans="1:7" x14ac:dyDescent="0.25">
      <c r="A43">
        <v>38</v>
      </c>
      <c r="B43" t="s">
        <v>77</v>
      </c>
      <c r="C43" t="s">
        <v>35</v>
      </c>
      <c r="D43" t="s">
        <v>36</v>
      </c>
      <c r="E43" s="41">
        <v>49</v>
      </c>
      <c r="F43" s="41">
        <v>24</v>
      </c>
      <c r="G43" s="41">
        <f>VLOOKUP(F43,Grille!$A$2:$B$84,2,FALSE)</f>
        <v>41</v>
      </c>
    </row>
    <row r="44" spans="1:7" x14ac:dyDescent="0.25">
      <c r="A44">
        <v>39</v>
      </c>
      <c r="B44" t="s">
        <v>78</v>
      </c>
      <c r="C44" t="s">
        <v>32</v>
      </c>
      <c r="D44" t="s">
        <v>79</v>
      </c>
      <c r="E44" s="41" t="s">
        <v>217</v>
      </c>
      <c r="F44" s="41" t="s">
        <v>217</v>
      </c>
      <c r="G44" s="41">
        <f>VLOOKUP(F44,Grille!$A$2:$B$84,2,FALSE)</f>
        <v>0</v>
      </c>
    </row>
    <row r="45" spans="1:7" x14ac:dyDescent="0.25">
      <c r="A45">
        <v>40</v>
      </c>
      <c r="B45" t="s">
        <v>220</v>
      </c>
      <c r="C45" t="s">
        <v>32</v>
      </c>
      <c r="D45" t="s">
        <v>81</v>
      </c>
      <c r="E45" s="41">
        <v>51.77</v>
      </c>
      <c r="F45" s="41">
        <v>44</v>
      </c>
      <c r="G45" s="41">
        <f>VLOOKUP(F45,Grille!$A$2:$B$84,2,FALSE)</f>
        <v>16</v>
      </c>
    </row>
    <row r="46" spans="1:7" x14ac:dyDescent="0.25">
      <c r="A46">
        <v>41</v>
      </c>
      <c r="B46" t="s">
        <v>82</v>
      </c>
      <c r="C46" t="s">
        <v>32</v>
      </c>
      <c r="D46" t="s">
        <v>33</v>
      </c>
      <c r="E46" s="41">
        <v>48.36</v>
      </c>
      <c r="F46" s="41">
        <v>13</v>
      </c>
      <c r="G46" s="41">
        <f>VLOOKUP(F46,Grille!$A$2:$B$84,2,FALSE)</f>
        <v>100</v>
      </c>
    </row>
    <row r="47" spans="1:7" x14ac:dyDescent="0.25">
      <c r="A47">
        <v>42</v>
      </c>
      <c r="B47" t="s">
        <v>83</v>
      </c>
      <c r="C47" t="s">
        <v>35</v>
      </c>
      <c r="D47" t="s">
        <v>84</v>
      </c>
      <c r="E47" s="41">
        <v>49.54</v>
      </c>
      <c r="F47" s="41">
        <v>35</v>
      </c>
      <c r="G47" s="41">
        <f>VLOOKUP(F47,Grille!$A$2:$B$84,2,FALSE)</f>
        <v>25</v>
      </c>
    </row>
    <row r="48" spans="1:7" x14ac:dyDescent="0.25">
      <c r="A48">
        <v>43</v>
      </c>
      <c r="B48" t="s">
        <v>85</v>
      </c>
      <c r="C48" t="s">
        <v>13</v>
      </c>
      <c r="D48" t="s">
        <v>52</v>
      </c>
      <c r="E48" s="41">
        <v>48.9</v>
      </c>
      <c r="F48" s="41">
        <v>21</v>
      </c>
      <c r="G48" s="41">
        <f>VLOOKUP(F48,Grille!$A$2:$B$84,2,FALSE)</f>
        <v>51</v>
      </c>
    </row>
    <row r="49" spans="1:7" x14ac:dyDescent="0.25">
      <c r="A49">
        <v>44</v>
      </c>
      <c r="B49" t="s">
        <v>86</v>
      </c>
      <c r="C49" t="s">
        <v>25</v>
      </c>
      <c r="D49" t="s">
        <v>57</v>
      </c>
      <c r="E49" s="41">
        <v>49.76</v>
      </c>
      <c r="F49" s="41">
        <v>37</v>
      </c>
      <c r="G49" s="41">
        <f>VLOOKUP(F49,Grille!$A$2:$B$84,2,FALSE)</f>
        <v>23</v>
      </c>
    </row>
    <row r="50" spans="1:7" x14ac:dyDescent="0.25">
      <c r="A50">
        <v>45</v>
      </c>
      <c r="B50" t="s">
        <v>87</v>
      </c>
      <c r="C50" t="s">
        <v>32</v>
      </c>
      <c r="D50" t="s">
        <v>33</v>
      </c>
      <c r="E50" s="41" t="s">
        <v>216</v>
      </c>
      <c r="F50" s="41" t="s">
        <v>216</v>
      </c>
      <c r="G50" s="41">
        <f>VLOOKUP(F50,Grille!$A$2:$B$84,2,FALSE)</f>
        <v>0</v>
      </c>
    </row>
    <row r="51" spans="1:7" x14ac:dyDescent="0.25">
      <c r="A51">
        <v>46</v>
      </c>
      <c r="B51" t="s">
        <v>88</v>
      </c>
      <c r="C51" t="s">
        <v>18</v>
      </c>
      <c r="D51" t="s">
        <v>19</v>
      </c>
      <c r="E51" s="41">
        <v>49</v>
      </c>
      <c r="F51" s="41">
        <v>24</v>
      </c>
      <c r="G51" s="41">
        <f>VLOOKUP(F51,Grille!$A$2:$B$84,2,FALSE)</f>
        <v>41</v>
      </c>
    </row>
    <row r="52" spans="1:7" x14ac:dyDescent="0.25">
      <c r="A52">
        <v>47</v>
      </c>
      <c r="B52" t="s">
        <v>89</v>
      </c>
      <c r="C52" t="s">
        <v>40</v>
      </c>
      <c r="D52" t="s">
        <v>41</v>
      </c>
      <c r="E52" s="41" t="s">
        <v>216</v>
      </c>
      <c r="F52" s="41" t="s">
        <v>216</v>
      </c>
      <c r="G52" s="41">
        <f>VLOOKUP(F52,Grille!$A$2:$B$84,2,FALSE)</f>
        <v>0</v>
      </c>
    </row>
    <row r="53" spans="1:7" x14ac:dyDescent="0.25">
      <c r="A53">
        <v>48</v>
      </c>
      <c r="B53" t="s">
        <v>90</v>
      </c>
      <c r="C53" t="s">
        <v>32</v>
      </c>
      <c r="D53" t="s">
        <v>81</v>
      </c>
      <c r="E53" s="41">
        <v>49.31</v>
      </c>
      <c r="F53" s="41">
        <v>30</v>
      </c>
      <c r="G53" s="41">
        <f>VLOOKUP(F53,Grille!$A$2:$B$84,2,FALSE)</f>
        <v>30</v>
      </c>
    </row>
    <row r="54" spans="1:7" x14ac:dyDescent="0.25">
      <c r="A54">
        <v>49</v>
      </c>
      <c r="B54" t="s">
        <v>91</v>
      </c>
      <c r="C54" t="s">
        <v>25</v>
      </c>
      <c r="D54" t="s">
        <v>38</v>
      </c>
      <c r="E54" s="41" t="s">
        <v>217</v>
      </c>
      <c r="F54" s="41" t="s">
        <v>217</v>
      </c>
      <c r="G54" s="41">
        <f>VLOOKUP(F54,Grille!$A$2:$B$84,2,FALSE)</f>
        <v>0</v>
      </c>
    </row>
    <row r="55" spans="1:7" x14ac:dyDescent="0.25">
      <c r="A55">
        <v>50</v>
      </c>
      <c r="B55" t="s">
        <v>92</v>
      </c>
      <c r="C55" t="s">
        <v>18</v>
      </c>
      <c r="D55" t="s">
        <v>93</v>
      </c>
      <c r="E55" s="41">
        <v>59.93</v>
      </c>
      <c r="F55" s="41">
        <v>63</v>
      </c>
      <c r="G55" s="41">
        <f>VLOOKUP(F55,Grille!$A$2:$B$84,2,FALSE)</f>
        <v>0</v>
      </c>
    </row>
    <row r="56" spans="1:7" x14ac:dyDescent="0.25">
      <c r="A56">
        <v>51</v>
      </c>
      <c r="B56" t="s">
        <v>94</v>
      </c>
      <c r="C56" t="s">
        <v>64</v>
      </c>
      <c r="D56" t="s">
        <v>74</v>
      </c>
      <c r="E56" s="41">
        <v>54.04</v>
      </c>
      <c r="F56" s="41">
        <v>54</v>
      </c>
      <c r="G56" s="41">
        <f>VLOOKUP(F56,Grille!$A$2:$B$84,2,FALSE)</f>
        <v>6</v>
      </c>
    </row>
    <row r="57" spans="1:7" x14ac:dyDescent="0.25">
      <c r="A57">
        <v>52</v>
      </c>
      <c r="B57" t="s">
        <v>95</v>
      </c>
      <c r="C57" t="s">
        <v>18</v>
      </c>
      <c r="D57" t="s">
        <v>23</v>
      </c>
      <c r="E57" s="41">
        <v>53.39</v>
      </c>
      <c r="F57" s="41">
        <v>50</v>
      </c>
      <c r="G57" s="41">
        <f>VLOOKUP(F57,Grille!$A$2:$B$84,2,FALSE)</f>
        <v>10</v>
      </c>
    </row>
    <row r="58" spans="1:7" x14ac:dyDescent="0.25">
      <c r="A58">
        <v>53</v>
      </c>
      <c r="B58" t="s">
        <v>96</v>
      </c>
      <c r="C58" t="s">
        <v>13</v>
      </c>
      <c r="D58" t="s">
        <v>14</v>
      </c>
      <c r="E58" s="41">
        <v>47.1</v>
      </c>
      <c r="F58" s="41">
        <v>7</v>
      </c>
      <c r="G58" s="41">
        <f>VLOOKUP(F58,Grille!$A$2:$B$84,2,FALSE)</f>
        <v>180</v>
      </c>
    </row>
    <row r="59" spans="1:7" x14ac:dyDescent="0.25">
      <c r="A59">
        <v>54</v>
      </c>
      <c r="B59" t="s">
        <v>97</v>
      </c>
      <c r="C59" t="s">
        <v>13</v>
      </c>
      <c r="D59" t="s">
        <v>44</v>
      </c>
      <c r="E59" s="41">
        <v>47.38</v>
      </c>
      <c r="F59" s="41">
        <v>8</v>
      </c>
      <c r="G59" s="41">
        <f>VLOOKUP(F59,Grille!$A$2:$B$84,2,FALSE)</f>
        <v>160</v>
      </c>
    </row>
    <row r="60" spans="1:7" x14ac:dyDescent="0.25">
      <c r="A60">
        <v>55</v>
      </c>
      <c r="B60" t="s">
        <v>98</v>
      </c>
      <c r="C60" t="s">
        <v>18</v>
      </c>
      <c r="D60" t="s">
        <v>23</v>
      </c>
      <c r="E60" s="41" t="s">
        <v>217</v>
      </c>
      <c r="F60" s="41" t="s">
        <v>217</v>
      </c>
      <c r="G60" s="41">
        <f>VLOOKUP(F60,Grille!$A$2:$B$84,2,FALSE)</f>
        <v>0</v>
      </c>
    </row>
    <row r="61" spans="1:7" x14ac:dyDescent="0.25">
      <c r="A61">
        <v>56</v>
      </c>
      <c r="B61" t="s">
        <v>99</v>
      </c>
      <c r="C61" t="s">
        <v>100</v>
      </c>
      <c r="D61" t="s">
        <v>100</v>
      </c>
      <c r="E61" s="41">
        <v>52.27</v>
      </c>
      <c r="F61" s="41">
        <v>46</v>
      </c>
      <c r="G61" s="41">
        <f>VLOOKUP(F61,Grille!$A$2:$B$84,2,FALSE)</f>
        <v>14</v>
      </c>
    </row>
    <row r="62" spans="1:7" x14ac:dyDescent="0.25">
      <c r="A62">
        <v>57</v>
      </c>
      <c r="B62" t="s">
        <v>101</v>
      </c>
      <c r="C62" t="s">
        <v>40</v>
      </c>
      <c r="D62" t="s">
        <v>41</v>
      </c>
      <c r="E62" s="41">
        <v>53.88</v>
      </c>
      <c r="F62" s="41">
        <v>53</v>
      </c>
      <c r="G62" s="41">
        <f>VLOOKUP(F62,Grille!$A$2:$B$84,2,FALSE)</f>
        <v>7</v>
      </c>
    </row>
    <row r="63" spans="1:7" x14ac:dyDescent="0.25">
      <c r="A63">
        <v>58</v>
      </c>
      <c r="B63" t="s">
        <v>102</v>
      </c>
      <c r="C63" t="s">
        <v>25</v>
      </c>
      <c r="D63" t="s">
        <v>38</v>
      </c>
      <c r="E63" s="41">
        <v>49.15</v>
      </c>
      <c r="F63" s="41">
        <v>28</v>
      </c>
      <c r="G63" s="41">
        <f>VLOOKUP(F63,Grille!$A$2:$B$84,2,FALSE)</f>
        <v>32</v>
      </c>
    </row>
    <row r="64" spans="1:7" x14ac:dyDescent="0.25">
      <c r="A64">
        <v>59</v>
      </c>
      <c r="B64" t="s">
        <v>103</v>
      </c>
      <c r="C64" t="s">
        <v>13</v>
      </c>
      <c r="D64" t="s">
        <v>52</v>
      </c>
      <c r="E64" s="41">
        <v>50.32</v>
      </c>
      <c r="F64" s="41">
        <v>41</v>
      </c>
      <c r="G64" s="41">
        <f>VLOOKUP(F64,Grille!$A$2:$B$84,2,FALSE)</f>
        <v>19</v>
      </c>
    </row>
    <row r="65" spans="1:7" x14ac:dyDescent="0.25">
      <c r="A65">
        <v>60</v>
      </c>
      <c r="B65" t="s">
        <v>104</v>
      </c>
      <c r="C65" t="s">
        <v>25</v>
      </c>
      <c r="D65" t="s">
        <v>38</v>
      </c>
      <c r="E65" s="41">
        <v>49.32</v>
      </c>
      <c r="F65" s="41">
        <v>32</v>
      </c>
      <c r="G65" s="41">
        <f>VLOOKUP(F65,Grille!$A$2:$B$84,2,FALSE)</f>
        <v>28</v>
      </c>
    </row>
    <row r="66" spans="1:7" x14ac:dyDescent="0.25">
      <c r="A66">
        <v>61</v>
      </c>
      <c r="B66" t="s">
        <v>105</v>
      </c>
      <c r="C66" t="s">
        <v>64</v>
      </c>
      <c r="D66" t="s">
        <v>106</v>
      </c>
      <c r="E66" s="41">
        <v>48.81</v>
      </c>
      <c r="F66" s="41">
        <v>18</v>
      </c>
      <c r="G66" s="41">
        <f>VLOOKUP(F66,Grille!$A$2:$B$84,2,FALSE)</f>
        <v>65</v>
      </c>
    </row>
    <row r="67" spans="1:7" x14ac:dyDescent="0.25">
      <c r="A67">
        <v>62</v>
      </c>
      <c r="B67" t="s">
        <v>107</v>
      </c>
      <c r="C67" t="s">
        <v>18</v>
      </c>
      <c r="D67" t="s">
        <v>30</v>
      </c>
      <c r="E67" s="41">
        <v>52.01</v>
      </c>
      <c r="F67" s="41">
        <v>45</v>
      </c>
      <c r="G67" s="41">
        <f>VLOOKUP(F67,Grille!$A$2:$B$84,2,FALSE)</f>
        <v>15</v>
      </c>
    </row>
    <row r="68" spans="1:7" x14ac:dyDescent="0.25">
      <c r="A68">
        <v>63</v>
      </c>
      <c r="B68" t="s">
        <v>108</v>
      </c>
      <c r="C68" t="s">
        <v>13</v>
      </c>
      <c r="D68" t="s">
        <v>14</v>
      </c>
      <c r="E68" s="41">
        <v>48.68</v>
      </c>
      <c r="F68" s="41">
        <v>17</v>
      </c>
      <c r="G68" s="41">
        <f>VLOOKUP(F68,Grille!$A$2:$B$84,2,FALSE)</f>
        <v>70</v>
      </c>
    </row>
    <row r="69" spans="1:7" x14ac:dyDescent="0.25">
      <c r="A69">
        <v>64</v>
      </c>
      <c r="B69" t="s">
        <v>109</v>
      </c>
      <c r="C69" t="s">
        <v>13</v>
      </c>
      <c r="D69" t="s">
        <v>52</v>
      </c>
      <c r="E69" s="41">
        <v>46.6</v>
      </c>
      <c r="F69" s="41">
        <v>6</v>
      </c>
      <c r="G69" s="41">
        <f>VLOOKUP(F69,Grille!$A$2:$B$84,2,FALSE)</f>
        <v>200</v>
      </c>
    </row>
    <row r="70" spans="1:7" x14ac:dyDescent="0.25">
      <c r="A70">
        <v>65</v>
      </c>
      <c r="B70" t="s">
        <v>110</v>
      </c>
      <c r="C70" t="s">
        <v>13</v>
      </c>
      <c r="D70" t="s">
        <v>14</v>
      </c>
      <c r="E70" s="41">
        <v>48.84</v>
      </c>
      <c r="F70" s="41">
        <v>19</v>
      </c>
      <c r="G70" s="41">
        <f>VLOOKUP(F70,Grille!$A$2:$B$84,2,FALSE)</f>
        <v>60</v>
      </c>
    </row>
    <row r="71" spans="1:7" x14ac:dyDescent="0.25">
      <c r="A71">
        <v>66</v>
      </c>
      <c r="B71" t="s">
        <v>111</v>
      </c>
      <c r="C71" t="s">
        <v>35</v>
      </c>
      <c r="D71" t="s">
        <v>60</v>
      </c>
      <c r="E71" s="41">
        <v>60.8</v>
      </c>
      <c r="F71" s="41">
        <v>64</v>
      </c>
      <c r="G71" s="41">
        <f>VLOOKUP(F71,Grille!$A$2:$B$84,2,FALSE)</f>
        <v>0</v>
      </c>
    </row>
    <row r="72" spans="1:7" x14ac:dyDescent="0.25">
      <c r="A72">
        <v>67</v>
      </c>
      <c r="B72" t="s">
        <v>112</v>
      </c>
      <c r="C72" t="s">
        <v>25</v>
      </c>
      <c r="D72" t="s">
        <v>38</v>
      </c>
      <c r="E72" s="41">
        <v>49.6</v>
      </c>
      <c r="F72" s="41">
        <v>36</v>
      </c>
      <c r="G72" s="41">
        <f>VLOOKUP(F72,Grille!$A$2:$B$84,2,FALSE)</f>
        <v>24</v>
      </c>
    </row>
    <row r="73" spans="1:7" x14ac:dyDescent="0.25">
      <c r="A73">
        <v>68</v>
      </c>
      <c r="B73" t="s">
        <v>113</v>
      </c>
      <c r="C73" t="s">
        <v>32</v>
      </c>
      <c r="D73" t="s">
        <v>81</v>
      </c>
      <c r="E73" s="41">
        <v>52.47</v>
      </c>
      <c r="F73" s="41">
        <v>47</v>
      </c>
      <c r="G73" s="41">
        <f>VLOOKUP(F73,Grille!$A$2:$B$84,2,FALSE)</f>
        <v>13</v>
      </c>
    </row>
    <row r="74" spans="1:7" x14ac:dyDescent="0.25">
      <c r="A74">
        <v>69</v>
      </c>
      <c r="B74" t="s">
        <v>114</v>
      </c>
      <c r="C74" t="s">
        <v>13</v>
      </c>
      <c r="D74" t="s">
        <v>44</v>
      </c>
      <c r="E74" s="41">
        <v>45.09</v>
      </c>
      <c r="F74" s="41">
        <v>1</v>
      </c>
      <c r="G74" s="41">
        <f>VLOOKUP(F74,Grille!$A$2:$B$84,2,FALSE)</f>
        <v>500</v>
      </c>
    </row>
    <row r="75" spans="1:7" x14ac:dyDescent="0.25">
      <c r="A75">
        <v>70</v>
      </c>
      <c r="B75" t="s">
        <v>115</v>
      </c>
      <c r="C75" t="s">
        <v>25</v>
      </c>
      <c r="D75" t="s">
        <v>38</v>
      </c>
      <c r="E75" s="41" t="s">
        <v>216</v>
      </c>
      <c r="F75" s="41" t="s">
        <v>216</v>
      </c>
      <c r="G75" s="41">
        <f>VLOOKUP(F75,Grille!$A$2:$B$84,2,FALSE)</f>
        <v>0</v>
      </c>
    </row>
    <row r="76" spans="1:7" x14ac:dyDescent="0.25">
      <c r="A76">
        <v>71</v>
      </c>
      <c r="B76" t="s">
        <v>116</v>
      </c>
      <c r="C76" t="s">
        <v>32</v>
      </c>
      <c r="D76" t="s">
        <v>79</v>
      </c>
      <c r="E76" s="41">
        <v>52.97</v>
      </c>
      <c r="F76" s="41">
        <v>49</v>
      </c>
      <c r="G76" s="41">
        <f>VLOOKUP(F76,Grille!$A$2:$B$84,2,FALSE)</f>
        <v>11</v>
      </c>
    </row>
    <row r="77" spans="1:7" x14ac:dyDescent="0.25">
      <c r="A77">
        <v>72</v>
      </c>
      <c r="B77" t="s">
        <v>117</v>
      </c>
      <c r="C77" t="s">
        <v>64</v>
      </c>
      <c r="D77" t="s">
        <v>118</v>
      </c>
      <c r="E77" s="41">
        <v>55.59</v>
      </c>
      <c r="F77" s="41">
        <v>58</v>
      </c>
      <c r="G77" s="41">
        <f>VLOOKUP(F77,Grille!$A$2:$B$84,2,FALSE)</f>
        <v>2</v>
      </c>
    </row>
    <row r="78" spans="1:7" x14ac:dyDescent="0.25">
      <c r="A78">
        <v>73</v>
      </c>
      <c r="B78" t="s">
        <v>119</v>
      </c>
      <c r="C78" t="s">
        <v>13</v>
      </c>
      <c r="D78" t="s">
        <v>14</v>
      </c>
      <c r="E78" s="41">
        <v>47.91</v>
      </c>
      <c r="F78" s="41">
        <v>11</v>
      </c>
      <c r="G78" s="41">
        <f>VLOOKUP(F78,Grille!$A$2:$B$84,2,FALSE)</f>
        <v>120</v>
      </c>
    </row>
    <row r="79" spans="1:7" x14ac:dyDescent="0.25">
      <c r="A79">
        <v>74</v>
      </c>
      <c r="B79" t="s">
        <v>120</v>
      </c>
      <c r="C79" t="s">
        <v>13</v>
      </c>
      <c r="D79" t="s">
        <v>14</v>
      </c>
      <c r="E79" s="41">
        <v>45.13</v>
      </c>
      <c r="F79" s="41">
        <v>2</v>
      </c>
      <c r="G79" s="41">
        <f>VLOOKUP(F79,Grille!$A$2:$B$84,2,FALSE)</f>
        <v>400</v>
      </c>
    </row>
    <row r="80" spans="1:7" x14ac:dyDescent="0.25">
      <c r="A80">
        <v>75</v>
      </c>
      <c r="B80" t="s">
        <v>121</v>
      </c>
      <c r="C80" t="s">
        <v>25</v>
      </c>
      <c r="D80" t="s">
        <v>38</v>
      </c>
      <c r="E80" s="41">
        <v>48.53</v>
      </c>
      <c r="F80" s="41">
        <v>15</v>
      </c>
      <c r="G80" s="41">
        <f>VLOOKUP(F80,Grille!$A$2:$B$84,2,FALSE)</f>
        <v>80</v>
      </c>
    </row>
    <row r="81" spans="1:7" x14ac:dyDescent="0.25">
      <c r="A81">
        <v>76</v>
      </c>
      <c r="B81" t="s">
        <v>122</v>
      </c>
      <c r="C81" t="s">
        <v>25</v>
      </c>
      <c r="D81" t="s">
        <v>57</v>
      </c>
      <c r="E81" s="41">
        <v>47.99</v>
      </c>
      <c r="F81" s="41">
        <v>12</v>
      </c>
      <c r="G81" s="41">
        <f>VLOOKUP(F81,Grille!$A$2:$B$84,2,FALSE)</f>
        <v>110</v>
      </c>
    </row>
    <row r="82" spans="1:7" x14ac:dyDescent="0.25">
      <c r="A82">
        <v>77</v>
      </c>
      <c r="B82" t="s">
        <v>123</v>
      </c>
      <c r="C82" t="s">
        <v>18</v>
      </c>
      <c r="D82" t="s">
        <v>23</v>
      </c>
      <c r="E82" s="41" t="s">
        <v>217</v>
      </c>
      <c r="F82" s="41" t="s">
        <v>217</v>
      </c>
      <c r="G82" s="41">
        <f>VLOOKUP(F82,Grille!$A$2:$B$84,2,FALSE)</f>
        <v>0</v>
      </c>
    </row>
    <row r="83" spans="1:7" x14ac:dyDescent="0.25">
      <c r="A83">
        <v>78</v>
      </c>
      <c r="B83" t="s">
        <v>124</v>
      </c>
      <c r="C83" t="s">
        <v>13</v>
      </c>
      <c r="D83" t="s">
        <v>52</v>
      </c>
      <c r="E83" s="41">
        <v>49.31</v>
      </c>
      <c r="F83" s="41">
        <v>30</v>
      </c>
      <c r="G83" s="41">
        <f>VLOOKUP(F83,Grille!$A$2:$B$84,2,FALSE)</f>
        <v>30</v>
      </c>
    </row>
  </sheetData>
  <autoFilter ref="A5:G5"/>
  <mergeCells count="5">
    <mergeCell ref="A1:D1"/>
    <mergeCell ref="A2:D2"/>
    <mergeCell ref="A3:D3"/>
    <mergeCell ref="E2:G2"/>
    <mergeCell ref="E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79"/>
  <sheetViews>
    <sheetView workbookViewId="0">
      <pane xSplit="4" ySplit="5" topLeftCell="E51" activePane="bottomRight" state="frozen"/>
      <selection activeCell="B34" sqref="B34"/>
      <selection pane="topRight" activeCell="B34" sqref="B34"/>
      <selection pane="bottomLeft" activeCell="B34" sqref="B34"/>
      <selection pane="bottomRight" activeCell="E1" sqref="E1:G1048576"/>
    </sheetView>
  </sheetViews>
  <sheetFormatPr defaultRowHeight="15" x14ac:dyDescent="0.25"/>
  <cols>
    <col min="2" max="2" width="20.5703125" customWidth="1"/>
    <col min="5" max="7" width="9.140625" style="41"/>
  </cols>
  <sheetData>
    <row r="1" spans="1:7" ht="35.1" customHeight="1" x14ac:dyDescent="0.25">
      <c r="A1" s="44" t="s">
        <v>218</v>
      </c>
      <c r="B1" s="44"/>
      <c r="C1" s="44"/>
      <c r="D1" s="44"/>
    </row>
    <row r="2" spans="1:7" ht="15.75" x14ac:dyDescent="0.25">
      <c r="A2" s="45" t="s">
        <v>0</v>
      </c>
      <c r="B2" s="45"/>
      <c r="C2" s="45"/>
      <c r="D2" s="45"/>
      <c r="E2" s="53" t="s">
        <v>226</v>
      </c>
      <c r="F2" s="53"/>
      <c r="G2" s="53"/>
    </row>
    <row r="3" spans="1:7" x14ac:dyDescent="0.25">
      <c r="A3" s="45" t="s">
        <v>210</v>
      </c>
      <c r="B3" s="45"/>
      <c r="C3" s="45"/>
      <c r="D3" s="45"/>
      <c r="E3" s="51">
        <v>42433</v>
      </c>
      <c r="F3" s="52"/>
      <c r="G3" s="52"/>
    </row>
    <row r="5" spans="1:7" x14ac:dyDescent="0.25">
      <c r="A5" t="s">
        <v>1</v>
      </c>
      <c r="B5" t="s">
        <v>205</v>
      </c>
      <c r="C5" s="7" t="s">
        <v>208</v>
      </c>
      <c r="D5" s="7" t="s">
        <v>2</v>
      </c>
      <c r="E5" s="41" t="s">
        <v>11</v>
      </c>
      <c r="F5" s="41" t="s">
        <v>204</v>
      </c>
      <c r="G5" s="41" t="s">
        <v>4</v>
      </c>
    </row>
    <row r="6" spans="1:7" x14ac:dyDescent="0.25">
      <c r="A6">
        <v>1</v>
      </c>
      <c r="B6" t="s">
        <v>125</v>
      </c>
      <c r="C6" t="s">
        <v>13</v>
      </c>
      <c r="D6" t="s">
        <v>21</v>
      </c>
      <c r="E6" s="41">
        <v>46.41</v>
      </c>
      <c r="F6" s="41">
        <v>30</v>
      </c>
      <c r="G6" s="41">
        <f>VLOOKUP(F6,Grille!$A$2:$B$84,2,FALSE)</f>
        <v>30</v>
      </c>
    </row>
    <row r="7" spans="1:7" x14ac:dyDescent="0.25">
      <c r="A7">
        <v>2</v>
      </c>
      <c r="B7" t="s">
        <v>126</v>
      </c>
      <c r="C7" t="s">
        <v>32</v>
      </c>
      <c r="D7" t="s">
        <v>127</v>
      </c>
      <c r="E7" s="41">
        <v>46.94</v>
      </c>
      <c r="F7" s="41">
        <v>33</v>
      </c>
      <c r="G7" s="41">
        <f>VLOOKUP(F7,Grille!$A$2:$B$84,2,FALSE)</f>
        <v>27</v>
      </c>
    </row>
    <row r="8" spans="1:7" x14ac:dyDescent="0.25">
      <c r="A8">
        <v>3</v>
      </c>
      <c r="B8" t="s">
        <v>128</v>
      </c>
      <c r="C8" t="s">
        <v>13</v>
      </c>
      <c r="D8" t="s">
        <v>14</v>
      </c>
      <c r="E8" s="41">
        <v>44.86</v>
      </c>
      <c r="F8" s="41">
        <v>19</v>
      </c>
      <c r="G8" s="41">
        <f>VLOOKUP(F8,Grille!$A$2:$B$84,2,FALSE)</f>
        <v>60</v>
      </c>
    </row>
    <row r="9" spans="1:7" x14ac:dyDescent="0.25">
      <c r="A9">
        <v>4</v>
      </c>
      <c r="B9" t="s">
        <v>129</v>
      </c>
      <c r="C9" t="s">
        <v>25</v>
      </c>
      <c r="D9" t="s">
        <v>38</v>
      </c>
      <c r="E9" s="41" t="s">
        <v>216</v>
      </c>
      <c r="F9" s="41" t="s">
        <v>216</v>
      </c>
      <c r="G9" s="41">
        <f>VLOOKUP(F9,Grille!$A$2:$B$84,2,FALSE)</f>
        <v>0</v>
      </c>
    </row>
    <row r="10" spans="1:7" x14ac:dyDescent="0.25">
      <c r="A10">
        <v>5</v>
      </c>
      <c r="B10" t="s">
        <v>130</v>
      </c>
      <c r="C10" t="s">
        <v>13</v>
      </c>
      <c r="D10" t="s">
        <v>14</v>
      </c>
      <c r="E10" s="41">
        <v>44.95</v>
      </c>
      <c r="F10" s="41">
        <v>20</v>
      </c>
      <c r="G10" s="41">
        <f>VLOOKUP(F10,Grille!$A$2:$B$84,2,FALSE)</f>
        <v>55</v>
      </c>
    </row>
    <row r="11" spans="1:7" x14ac:dyDescent="0.25">
      <c r="A11">
        <v>6</v>
      </c>
      <c r="B11" t="s">
        <v>131</v>
      </c>
      <c r="C11" t="s">
        <v>18</v>
      </c>
      <c r="D11" t="s">
        <v>30</v>
      </c>
      <c r="E11" s="41">
        <v>45.73</v>
      </c>
      <c r="F11" s="41">
        <v>25</v>
      </c>
      <c r="G11" s="41">
        <f>VLOOKUP(F11,Grille!$A$2:$B$84,2,FALSE)</f>
        <v>38</v>
      </c>
    </row>
    <row r="12" spans="1:7" x14ac:dyDescent="0.25">
      <c r="A12">
        <v>7</v>
      </c>
      <c r="B12" t="s">
        <v>132</v>
      </c>
      <c r="C12" t="s">
        <v>13</v>
      </c>
      <c r="D12" t="s">
        <v>133</v>
      </c>
      <c r="E12" s="41" t="s">
        <v>216</v>
      </c>
      <c r="F12" s="41" t="s">
        <v>216</v>
      </c>
      <c r="G12" s="41">
        <f>VLOOKUP(F12,Grille!$A$2:$B$84,2,FALSE)</f>
        <v>0</v>
      </c>
    </row>
    <row r="13" spans="1:7" x14ac:dyDescent="0.25">
      <c r="A13">
        <v>8</v>
      </c>
      <c r="B13" t="s">
        <v>134</v>
      </c>
      <c r="C13" t="s">
        <v>32</v>
      </c>
      <c r="D13" t="s">
        <v>33</v>
      </c>
      <c r="E13" s="41" t="s">
        <v>217</v>
      </c>
      <c r="F13" s="41" t="s">
        <v>217</v>
      </c>
      <c r="G13" s="41">
        <f>VLOOKUP(F13,Grille!$A$2:$B$84,2,FALSE)</f>
        <v>0</v>
      </c>
    </row>
    <row r="14" spans="1:7" x14ac:dyDescent="0.25">
      <c r="A14">
        <v>9</v>
      </c>
      <c r="B14" t="s">
        <v>135</v>
      </c>
      <c r="C14" t="s">
        <v>13</v>
      </c>
      <c r="D14" t="s">
        <v>16</v>
      </c>
      <c r="E14" s="41" t="s">
        <v>217</v>
      </c>
      <c r="F14" s="41" t="s">
        <v>217</v>
      </c>
      <c r="G14" s="41">
        <f>VLOOKUP(F14,Grille!$A$2:$B$84,2,FALSE)</f>
        <v>0</v>
      </c>
    </row>
    <row r="15" spans="1:7" x14ac:dyDescent="0.25">
      <c r="A15">
        <v>10</v>
      </c>
      <c r="B15" t="s">
        <v>136</v>
      </c>
      <c r="C15" t="s">
        <v>13</v>
      </c>
      <c r="D15" t="s">
        <v>14</v>
      </c>
      <c r="E15" s="41">
        <v>45.28</v>
      </c>
      <c r="F15" s="41">
        <v>22</v>
      </c>
      <c r="G15" s="41">
        <f>VLOOKUP(F15,Grille!$A$2:$B$84,2,FALSE)</f>
        <v>47</v>
      </c>
    </row>
    <row r="16" spans="1:7" x14ac:dyDescent="0.25">
      <c r="A16">
        <v>11</v>
      </c>
      <c r="B16" t="s">
        <v>137</v>
      </c>
      <c r="C16" t="s">
        <v>13</v>
      </c>
      <c r="D16" t="s">
        <v>16</v>
      </c>
      <c r="E16" s="41">
        <v>53.73</v>
      </c>
      <c r="F16" s="41">
        <v>52</v>
      </c>
      <c r="G16" s="41">
        <f>VLOOKUP(F16,Grille!$A$2:$B$84,2,FALSE)</f>
        <v>8</v>
      </c>
    </row>
    <row r="17" spans="1:10" x14ac:dyDescent="0.25">
      <c r="A17">
        <v>12</v>
      </c>
      <c r="B17" t="s">
        <v>138</v>
      </c>
      <c r="C17" t="s">
        <v>25</v>
      </c>
      <c r="D17" t="s">
        <v>57</v>
      </c>
      <c r="E17" s="41">
        <v>44</v>
      </c>
      <c r="F17" s="41">
        <v>12</v>
      </c>
      <c r="G17" s="41">
        <f>VLOOKUP(F17,Grille!$A$2:$B$84,2,FALSE)</f>
        <v>110</v>
      </c>
    </row>
    <row r="18" spans="1:10" x14ac:dyDescent="0.25">
      <c r="A18">
        <v>13</v>
      </c>
      <c r="B18" t="s">
        <v>139</v>
      </c>
      <c r="C18" t="s">
        <v>40</v>
      </c>
      <c r="D18" t="s">
        <v>41</v>
      </c>
      <c r="E18" s="41">
        <v>51.25</v>
      </c>
      <c r="F18" s="41">
        <v>45</v>
      </c>
      <c r="G18" s="41">
        <f>VLOOKUP(F18,Grille!$A$2:$B$84,2,FALSE)</f>
        <v>15</v>
      </c>
    </row>
    <row r="19" spans="1:10" x14ac:dyDescent="0.25">
      <c r="A19">
        <v>14</v>
      </c>
      <c r="B19" t="s">
        <v>140</v>
      </c>
      <c r="C19" t="s">
        <v>35</v>
      </c>
      <c r="D19" t="s">
        <v>36</v>
      </c>
      <c r="E19" s="41">
        <v>47.18</v>
      </c>
      <c r="F19" s="41">
        <v>34</v>
      </c>
      <c r="G19" s="41">
        <f>VLOOKUP(F19,Grille!$A$2:$B$84,2,FALSE)</f>
        <v>26</v>
      </c>
    </row>
    <row r="20" spans="1:10" x14ac:dyDescent="0.25">
      <c r="A20">
        <v>15</v>
      </c>
      <c r="B20" t="s">
        <v>141</v>
      </c>
      <c r="C20" t="s">
        <v>25</v>
      </c>
      <c r="D20" t="s">
        <v>62</v>
      </c>
      <c r="E20" s="41">
        <v>49.97</v>
      </c>
      <c r="F20" s="41">
        <v>44</v>
      </c>
      <c r="G20" s="41">
        <f>VLOOKUP(F20,Grille!$A$2:$B$84,2,FALSE)</f>
        <v>16</v>
      </c>
    </row>
    <row r="21" spans="1:10" x14ac:dyDescent="0.25">
      <c r="A21">
        <v>16</v>
      </c>
      <c r="B21" t="s">
        <v>142</v>
      </c>
      <c r="C21" t="s">
        <v>18</v>
      </c>
      <c r="D21" t="s">
        <v>30</v>
      </c>
      <c r="E21" s="41">
        <v>48.73</v>
      </c>
      <c r="F21" s="41">
        <v>41</v>
      </c>
      <c r="G21" s="41">
        <f>VLOOKUP(F21,Grille!$A$2:$B$84,2,FALSE)</f>
        <v>19</v>
      </c>
    </row>
    <row r="22" spans="1:10" x14ac:dyDescent="0.25">
      <c r="A22">
        <v>17</v>
      </c>
      <c r="B22" t="s">
        <v>143</v>
      </c>
      <c r="C22" t="s">
        <v>32</v>
      </c>
      <c r="D22" t="s">
        <v>81</v>
      </c>
      <c r="E22" s="41" t="s">
        <v>216</v>
      </c>
      <c r="F22" s="41" t="s">
        <v>216</v>
      </c>
      <c r="G22" s="41">
        <f>VLOOKUP(F22,Grille!$A$2:$B$84,2,FALSE)</f>
        <v>0</v>
      </c>
    </row>
    <row r="23" spans="1:10" x14ac:dyDescent="0.25">
      <c r="A23">
        <v>18</v>
      </c>
      <c r="B23" t="s">
        <v>144</v>
      </c>
      <c r="C23" t="s">
        <v>25</v>
      </c>
      <c r="D23" t="s">
        <v>57</v>
      </c>
      <c r="E23" s="41" t="s">
        <v>217</v>
      </c>
      <c r="F23" s="41" t="s">
        <v>217</v>
      </c>
      <c r="G23" s="41">
        <f>VLOOKUP(F23,Grille!$A$2:$B$84,2,FALSE)</f>
        <v>0</v>
      </c>
    </row>
    <row r="24" spans="1:10" x14ac:dyDescent="0.25">
      <c r="A24">
        <v>19</v>
      </c>
      <c r="B24" t="s">
        <v>145</v>
      </c>
      <c r="C24" t="s">
        <v>13</v>
      </c>
      <c r="D24" t="s">
        <v>21</v>
      </c>
      <c r="E24" s="41">
        <v>42.67</v>
      </c>
      <c r="F24" s="41">
        <v>2</v>
      </c>
      <c r="G24" s="41">
        <f>VLOOKUP(F24,Grille!$A$2:$B$84,2,FALSE)</f>
        <v>400</v>
      </c>
    </row>
    <row r="25" spans="1:10" x14ac:dyDescent="0.25">
      <c r="A25">
        <v>20</v>
      </c>
      <c r="B25" t="s">
        <v>146</v>
      </c>
      <c r="C25" t="s">
        <v>13</v>
      </c>
      <c r="D25" t="s">
        <v>14</v>
      </c>
      <c r="E25" s="41" t="s">
        <v>217</v>
      </c>
      <c r="F25" s="41" t="s">
        <v>217</v>
      </c>
      <c r="G25" s="41">
        <f>VLOOKUP(F25,Grille!$A$2:$B$84,2,FALSE)</f>
        <v>0</v>
      </c>
    </row>
    <row r="26" spans="1:10" x14ac:dyDescent="0.25">
      <c r="A26">
        <v>21</v>
      </c>
      <c r="B26" t="s">
        <v>147</v>
      </c>
      <c r="C26" t="s">
        <v>32</v>
      </c>
      <c r="D26" t="s">
        <v>72</v>
      </c>
      <c r="E26" s="41">
        <v>47.8</v>
      </c>
      <c r="F26" s="41">
        <v>40</v>
      </c>
      <c r="G26" s="41">
        <f>VLOOKUP(F26,Grille!$A$2:$B$84,2,FALSE)</f>
        <v>20</v>
      </c>
    </row>
    <row r="27" spans="1:10" x14ac:dyDescent="0.25">
      <c r="A27">
        <v>22</v>
      </c>
      <c r="B27" t="s">
        <v>148</v>
      </c>
      <c r="C27" t="s">
        <v>13</v>
      </c>
      <c r="D27" t="s">
        <v>52</v>
      </c>
      <c r="E27" s="41">
        <v>44.74</v>
      </c>
      <c r="F27" s="41">
        <v>18</v>
      </c>
      <c r="G27" s="41">
        <f>VLOOKUP(F27,Grille!$A$2:$B$84,2,FALSE)</f>
        <v>65</v>
      </c>
    </row>
    <row r="28" spans="1:10" x14ac:dyDescent="0.25">
      <c r="A28">
        <v>23</v>
      </c>
      <c r="B28" t="s">
        <v>149</v>
      </c>
      <c r="C28" t="s">
        <v>13</v>
      </c>
      <c r="D28" t="s">
        <v>52</v>
      </c>
      <c r="E28" s="41">
        <v>44.31</v>
      </c>
      <c r="F28" s="41">
        <v>14</v>
      </c>
      <c r="G28" s="41">
        <f>VLOOKUP(F28,Grille!$A$2:$B$84,2,FALSE)</f>
        <v>90</v>
      </c>
    </row>
    <row r="29" spans="1:10" x14ac:dyDescent="0.25">
      <c r="A29">
        <v>24</v>
      </c>
      <c r="B29" t="s">
        <v>150</v>
      </c>
      <c r="C29" t="s">
        <v>13</v>
      </c>
      <c r="D29" t="s">
        <v>14</v>
      </c>
      <c r="E29" s="41">
        <v>54.44</v>
      </c>
      <c r="F29" s="41">
        <v>53</v>
      </c>
      <c r="G29" s="41">
        <f>VLOOKUP(F29,Grille!$A$2:$B$84,2,FALSE)</f>
        <v>7</v>
      </c>
    </row>
    <row r="30" spans="1:10" x14ac:dyDescent="0.25">
      <c r="A30">
        <v>25</v>
      </c>
      <c r="B30" t="s">
        <v>151</v>
      </c>
      <c r="C30" t="s">
        <v>64</v>
      </c>
      <c r="D30" t="s">
        <v>152</v>
      </c>
      <c r="E30" s="41">
        <v>52.55</v>
      </c>
      <c r="F30" s="41">
        <v>49</v>
      </c>
      <c r="G30" s="41">
        <f>VLOOKUP(F30,Grille!$A$2:$B$84,2,FALSE)</f>
        <v>11</v>
      </c>
    </row>
    <row r="31" spans="1:10" x14ac:dyDescent="0.25">
      <c r="A31">
        <v>26</v>
      </c>
      <c r="B31" t="s">
        <v>153</v>
      </c>
      <c r="C31" t="s">
        <v>18</v>
      </c>
      <c r="D31" t="s">
        <v>30</v>
      </c>
      <c r="E31" s="41">
        <v>43.01</v>
      </c>
      <c r="F31" s="41">
        <v>6</v>
      </c>
      <c r="G31" s="41">
        <f>VLOOKUP(F31,Grille!$A$2:$B$84,2,FALSE)</f>
        <v>200</v>
      </c>
    </row>
    <row r="32" spans="1:10" x14ac:dyDescent="0.25">
      <c r="A32">
        <v>27</v>
      </c>
      <c r="B32" t="s">
        <v>154</v>
      </c>
      <c r="C32" t="s">
        <v>25</v>
      </c>
      <c r="D32" t="s">
        <v>57</v>
      </c>
      <c r="E32" s="41" t="s">
        <v>217</v>
      </c>
      <c r="F32" s="41" t="s">
        <v>217</v>
      </c>
      <c r="G32" s="41">
        <f>VLOOKUP(F32,Grille!$A$2:$B$84,2,FALSE)</f>
        <v>0</v>
      </c>
      <c r="J32" s="5"/>
    </row>
    <row r="33" spans="1:7" x14ac:dyDescent="0.25">
      <c r="A33">
        <v>28</v>
      </c>
      <c r="B33" t="s">
        <v>155</v>
      </c>
      <c r="C33" t="s">
        <v>18</v>
      </c>
      <c r="D33" t="s">
        <v>19</v>
      </c>
      <c r="E33" s="41">
        <v>52.46</v>
      </c>
      <c r="F33" s="41">
        <v>48</v>
      </c>
      <c r="G33" s="41">
        <f>VLOOKUP(F33,Grille!$A$2:$B$84,2,FALSE)</f>
        <v>12</v>
      </c>
    </row>
    <row r="34" spans="1:7" x14ac:dyDescent="0.25">
      <c r="A34">
        <v>29</v>
      </c>
      <c r="B34" t="s">
        <v>156</v>
      </c>
      <c r="C34" t="s">
        <v>100</v>
      </c>
      <c r="D34" t="s">
        <v>100</v>
      </c>
      <c r="E34" s="41">
        <v>47.63</v>
      </c>
      <c r="F34" s="41">
        <v>36</v>
      </c>
      <c r="G34" s="41">
        <f>VLOOKUP(F34,Grille!$A$2:$B$84,2,FALSE)</f>
        <v>24</v>
      </c>
    </row>
    <row r="35" spans="1:7" x14ac:dyDescent="0.25">
      <c r="A35">
        <v>30</v>
      </c>
      <c r="B35" t="s">
        <v>157</v>
      </c>
      <c r="C35" t="s">
        <v>18</v>
      </c>
      <c r="D35" t="s">
        <v>23</v>
      </c>
      <c r="E35" s="41" t="s">
        <v>216</v>
      </c>
      <c r="F35" s="41" t="s">
        <v>216</v>
      </c>
      <c r="G35" s="41">
        <f>VLOOKUP(F35,Grille!$A$2:$B$84,2,FALSE)</f>
        <v>0</v>
      </c>
    </row>
    <row r="36" spans="1:7" x14ac:dyDescent="0.25">
      <c r="A36">
        <v>31</v>
      </c>
      <c r="B36" t="s">
        <v>158</v>
      </c>
      <c r="C36" t="s">
        <v>18</v>
      </c>
      <c r="D36" t="s">
        <v>30</v>
      </c>
      <c r="E36" s="41" t="s">
        <v>217</v>
      </c>
      <c r="F36" s="41" t="s">
        <v>217</v>
      </c>
      <c r="G36" s="41">
        <f>VLOOKUP(F36,Grille!$A$2:$B$84,2,FALSE)</f>
        <v>0</v>
      </c>
    </row>
    <row r="37" spans="1:7" x14ac:dyDescent="0.25">
      <c r="A37">
        <v>32</v>
      </c>
      <c r="B37" t="s">
        <v>159</v>
      </c>
      <c r="C37" t="s">
        <v>13</v>
      </c>
      <c r="D37" t="s">
        <v>16</v>
      </c>
      <c r="E37" s="41">
        <v>43.54</v>
      </c>
      <c r="F37" s="41">
        <v>9</v>
      </c>
      <c r="G37" s="41">
        <f>VLOOKUP(F37,Grille!$A$2:$B$84,2,FALSE)</f>
        <v>145</v>
      </c>
    </row>
    <row r="38" spans="1:7" x14ac:dyDescent="0.25">
      <c r="A38">
        <v>33</v>
      </c>
      <c r="B38" t="s">
        <v>160</v>
      </c>
      <c r="C38" t="s">
        <v>32</v>
      </c>
      <c r="D38" t="s">
        <v>33</v>
      </c>
      <c r="E38" s="41">
        <v>44.39</v>
      </c>
      <c r="F38" s="41">
        <v>15</v>
      </c>
      <c r="G38" s="41">
        <f>VLOOKUP(F38,Grille!$A$2:$B$84,2,FALSE)</f>
        <v>80</v>
      </c>
    </row>
    <row r="39" spans="1:7" x14ac:dyDescent="0.25">
      <c r="A39">
        <v>34</v>
      </c>
      <c r="B39" t="s">
        <v>161</v>
      </c>
      <c r="C39" t="s">
        <v>25</v>
      </c>
      <c r="D39" t="s">
        <v>38</v>
      </c>
      <c r="E39" s="41">
        <v>45.72</v>
      </c>
      <c r="F39" s="41">
        <v>24</v>
      </c>
      <c r="G39" s="41">
        <f>VLOOKUP(F39,Grille!$A$2:$B$84,2,FALSE)</f>
        <v>41</v>
      </c>
    </row>
    <row r="40" spans="1:7" x14ac:dyDescent="0.25">
      <c r="A40">
        <v>35</v>
      </c>
      <c r="B40" t="s">
        <v>162</v>
      </c>
      <c r="C40" t="s">
        <v>35</v>
      </c>
      <c r="D40" t="s">
        <v>36</v>
      </c>
      <c r="E40" s="41">
        <v>45.32</v>
      </c>
      <c r="F40" s="41">
        <v>23</v>
      </c>
      <c r="G40" s="41">
        <f>VLOOKUP(F40,Grille!$A$2:$B$84,2,FALSE)</f>
        <v>44</v>
      </c>
    </row>
    <row r="41" spans="1:7" x14ac:dyDescent="0.25">
      <c r="A41">
        <v>36</v>
      </c>
      <c r="B41" t="s">
        <v>163</v>
      </c>
      <c r="C41" t="s">
        <v>32</v>
      </c>
      <c r="D41" t="s">
        <v>72</v>
      </c>
      <c r="E41" s="41">
        <v>47.47</v>
      </c>
      <c r="F41" s="41">
        <v>35</v>
      </c>
      <c r="G41" s="41">
        <f>VLOOKUP(F41,Grille!$A$2:$B$84,2,FALSE)</f>
        <v>25</v>
      </c>
    </row>
    <row r="42" spans="1:7" x14ac:dyDescent="0.25">
      <c r="A42">
        <v>37</v>
      </c>
      <c r="B42" t="s">
        <v>164</v>
      </c>
      <c r="C42" t="s">
        <v>13</v>
      </c>
      <c r="D42" t="s">
        <v>14</v>
      </c>
      <c r="E42" s="41">
        <v>46.19</v>
      </c>
      <c r="F42" s="41">
        <v>28</v>
      </c>
      <c r="G42" s="41">
        <f>VLOOKUP(F42,Grille!$A$2:$B$84,2,FALSE)</f>
        <v>32</v>
      </c>
    </row>
    <row r="43" spans="1:7" x14ac:dyDescent="0.25">
      <c r="A43">
        <v>38</v>
      </c>
      <c r="B43" t="s">
        <v>165</v>
      </c>
      <c r="C43" t="s">
        <v>18</v>
      </c>
      <c r="D43" t="s">
        <v>23</v>
      </c>
      <c r="E43" s="41">
        <v>52.41</v>
      </c>
      <c r="F43" s="41">
        <v>47</v>
      </c>
      <c r="G43" s="41">
        <f>VLOOKUP(F43,Grille!$A$2:$B$84,2,FALSE)</f>
        <v>13</v>
      </c>
    </row>
    <row r="44" spans="1:7" x14ac:dyDescent="0.25">
      <c r="A44">
        <v>39</v>
      </c>
      <c r="B44" t="s">
        <v>166</v>
      </c>
      <c r="C44" t="s">
        <v>18</v>
      </c>
      <c r="D44" t="s">
        <v>23</v>
      </c>
      <c r="E44" s="41">
        <v>45.83</v>
      </c>
      <c r="F44" s="41">
        <v>26</v>
      </c>
      <c r="G44" s="41">
        <f>VLOOKUP(F44,Grille!$A$2:$B$84,2,FALSE)</f>
        <v>36</v>
      </c>
    </row>
    <row r="45" spans="1:7" x14ac:dyDescent="0.25">
      <c r="A45">
        <v>40</v>
      </c>
      <c r="B45" t="s">
        <v>167</v>
      </c>
      <c r="C45" t="s">
        <v>13</v>
      </c>
      <c r="D45" t="s">
        <v>52</v>
      </c>
      <c r="E45" s="41">
        <v>44.55</v>
      </c>
      <c r="F45" s="41">
        <v>16</v>
      </c>
      <c r="G45" s="41">
        <f>VLOOKUP(F45,Grille!$A$2:$B$84,2,FALSE)</f>
        <v>75</v>
      </c>
    </row>
    <row r="46" spans="1:7" x14ac:dyDescent="0.25">
      <c r="A46">
        <v>41</v>
      </c>
      <c r="B46" t="s">
        <v>168</v>
      </c>
      <c r="C46" t="s">
        <v>25</v>
      </c>
      <c r="D46" t="s">
        <v>57</v>
      </c>
      <c r="E46" s="41" t="s">
        <v>217</v>
      </c>
      <c r="F46" s="41" t="s">
        <v>217</v>
      </c>
      <c r="G46" s="41">
        <f>VLOOKUP(F46,Grille!$A$2:$B$84,2,FALSE)</f>
        <v>0</v>
      </c>
    </row>
    <row r="47" spans="1:7" x14ac:dyDescent="0.25">
      <c r="A47">
        <v>42</v>
      </c>
      <c r="B47" t="s">
        <v>169</v>
      </c>
      <c r="C47" t="s">
        <v>40</v>
      </c>
      <c r="D47" t="s">
        <v>41</v>
      </c>
      <c r="E47" s="41">
        <v>62.87</v>
      </c>
      <c r="F47" s="41">
        <v>54</v>
      </c>
      <c r="G47" s="41">
        <f>VLOOKUP(F47,Grille!$A$2:$B$84,2,FALSE)</f>
        <v>6</v>
      </c>
    </row>
    <row r="48" spans="1:7" x14ac:dyDescent="0.25">
      <c r="A48">
        <v>43</v>
      </c>
      <c r="B48" t="s">
        <v>170</v>
      </c>
      <c r="C48" t="s">
        <v>32</v>
      </c>
      <c r="D48" t="s">
        <v>81</v>
      </c>
      <c r="E48" s="41">
        <v>49.79</v>
      </c>
      <c r="F48" s="41">
        <v>43</v>
      </c>
      <c r="G48" s="41">
        <f>VLOOKUP(F48,Grille!$A$2:$B$84,2,FALSE)</f>
        <v>17</v>
      </c>
    </row>
    <row r="49" spans="1:7" x14ac:dyDescent="0.25">
      <c r="A49">
        <v>44</v>
      </c>
      <c r="B49" t="s">
        <v>171</v>
      </c>
      <c r="C49" t="s">
        <v>18</v>
      </c>
      <c r="D49" t="s">
        <v>30</v>
      </c>
      <c r="E49" s="41" t="s">
        <v>217</v>
      </c>
      <c r="F49" s="41" t="s">
        <v>217</v>
      </c>
      <c r="G49" s="41">
        <f>VLOOKUP(F49,Grille!$A$2:$B$84,2,FALSE)</f>
        <v>0</v>
      </c>
    </row>
    <row r="50" spans="1:7" x14ac:dyDescent="0.25">
      <c r="A50">
        <v>45</v>
      </c>
      <c r="B50" t="s">
        <v>172</v>
      </c>
      <c r="C50" t="s">
        <v>18</v>
      </c>
      <c r="D50" t="s">
        <v>30</v>
      </c>
      <c r="E50" s="41">
        <v>42.45</v>
      </c>
      <c r="F50" s="41">
        <v>1</v>
      </c>
      <c r="G50" s="41">
        <f>VLOOKUP(F50,Grille!$A$2:$B$84,2,FALSE)</f>
        <v>500</v>
      </c>
    </row>
    <row r="51" spans="1:7" x14ac:dyDescent="0.25">
      <c r="A51">
        <v>46</v>
      </c>
      <c r="B51" t="s">
        <v>173</v>
      </c>
      <c r="C51" t="s">
        <v>18</v>
      </c>
      <c r="D51" t="s">
        <v>19</v>
      </c>
      <c r="E51" s="41">
        <v>46.11</v>
      </c>
      <c r="F51" s="41">
        <v>27</v>
      </c>
      <c r="G51" s="41">
        <f>VLOOKUP(F51,Grille!$A$2:$B$84,2,FALSE)</f>
        <v>34</v>
      </c>
    </row>
    <row r="52" spans="1:7" x14ac:dyDescent="0.25">
      <c r="A52">
        <v>47</v>
      </c>
      <c r="B52" t="s">
        <v>174</v>
      </c>
      <c r="C52" t="s">
        <v>64</v>
      </c>
      <c r="D52" t="s">
        <v>152</v>
      </c>
      <c r="E52" s="41">
        <v>52.93</v>
      </c>
      <c r="F52" s="41">
        <v>51</v>
      </c>
      <c r="G52" s="41">
        <f>VLOOKUP(F52,Grille!$A$2:$B$84,2,FALSE)</f>
        <v>9</v>
      </c>
    </row>
    <row r="53" spans="1:7" x14ac:dyDescent="0.25">
      <c r="A53">
        <v>48</v>
      </c>
      <c r="B53" t="s">
        <v>175</v>
      </c>
      <c r="C53" t="s">
        <v>25</v>
      </c>
      <c r="D53" t="s">
        <v>57</v>
      </c>
      <c r="E53" s="41">
        <v>42.9</v>
      </c>
      <c r="F53" s="41">
        <v>4</v>
      </c>
      <c r="G53" s="41">
        <f>VLOOKUP(F53,Grille!$A$2:$B$84,2,FALSE)</f>
        <v>250</v>
      </c>
    </row>
    <row r="54" spans="1:7" x14ac:dyDescent="0.25">
      <c r="A54">
        <v>49</v>
      </c>
      <c r="B54" t="s">
        <v>176</v>
      </c>
      <c r="C54" t="s">
        <v>32</v>
      </c>
      <c r="D54" t="s">
        <v>33</v>
      </c>
      <c r="E54" s="41">
        <v>44.25</v>
      </c>
      <c r="F54" s="41">
        <v>13</v>
      </c>
      <c r="G54" s="41">
        <f>VLOOKUP(F54,Grille!$A$2:$B$84,2,FALSE)</f>
        <v>100</v>
      </c>
    </row>
    <row r="55" spans="1:7" x14ac:dyDescent="0.25">
      <c r="A55">
        <v>50</v>
      </c>
      <c r="B55" t="s">
        <v>177</v>
      </c>
      <c r="C55" t="s">
        <v>13</v>
      </c>
      <c r="D55" t="s">
        <v>133</v>
      </c>
      <c r="E55" s="41">
        <v>44.98</v>
      </c>
      <c r="F55" s="41">
        <v>21</v>
      </c>
      <c r="G55" s="41">
        <f>VLOOKUP(F55,Grille!$A$2:$B$84,2,FALSE)</f>
        <v>51</v>
      </c>
    </row>
    <row r="56" spans="1:7" x14ac:dyDescent="0.25">
      <c r="A56">
        <v>51</v>
      </c>
      <c r="B56" t="s">
        <v>178</v>
      </c>
      <c r="C56" t="s">
        <v>25</v>
      </c>
      <c r="D56" t="s">
        <v>57</v>
      </c>
      <c r="E56" s="41">
        <v>42.73</v>
      </c>
      <c r="F56" s="41">
        <v>3</v>
      </c>
      <c r="G56" s="41">
        <f>VLOOKUP(F56,Grille!$A$2:$B$84,2,FALSE)</f>
        <v>300</v>
      </c>
    </row>
    <row r="57" spans="1:7" x14ac:dyDescent="0.25">
      <c r="A57">
        <v>52</v>
      </c>
      <c r="B57" t="s">
        <v>179</v>
      </c>
      <c r="C57" t="s">
        <v>32</v>
      </c>
      <c r="D57" t="s">
        <v>81</v>
      </c>
      <c r="E57" s="41" t="s">
        <v>217</v>
      </c>
      <c r="F57" s="41" t="s">
        <v>217</v>
      </c>
      <c r="G57" s="41">
        <f>VLOOKUP(F57,Grille!$A$2:$B$84,2,FALSE)</f>
        <v>0</v>
      </c>
    </row>
    <row r="58" spans="1:7" x14ac:dyDescent="0.25">
      <c r="A58">
        <v>53</v>
      </c>
      <c r="B58" t="s">
        <v>180</v>
      </c>
      <c r="C58" t="s">
        <v>18</v>
      </c>
      <c r="D58" t="s">
        <v>23</v>
      </c>
      <c r="E58" s="41">
        <v>47.72</v>
      </c>
      <c r="F58" s="41">
        <v>37</v>
      </c>
      <c r="G58" s="41">
        <f>VLOOKUP(F58,Grille!$A$2:$B$84,2,FALSE)</f>
        <v>23</v>
      </c>
    </row>
    <row r="59" spans="1:7" x14ac:dyDescent="0.25">
      <c r="A59">
        <v>54</v>
      </c>
      <c r="B59" t="s">
        <v>181</v>
      </c>
      <c r="C59" t="s">
        <v>40</v>
      </c>
      <c r="D59" t="s">
        <v>41</v>
      </c>
      <c r="E59" s="41">
        <v>51.42</v>
      </c>
      <c r="F59" s="41">
        <v>46</v>
      </c>
      <c r="G59" s="41">
        <f>VLOOKUP(F59,Grille!$A$2:$B$84,2,FALSE)</f>
        <v>14</v>
      </c>
    </row>
    <row r="60" spans="1:7" x14ac:dyDescent="0.25">
      <c r="A60">
        <v>55</v>
      </c>
      <c r="B60" t="s">
        <v>182</v>
      </c>
      <c r="C60" t="s">
        <v>25</v>
      </c>
      <c r="D60" t="s">
        <v>62</v>
      </c>
      <c r="E60" s="41">
        <v>44.64</v>
      </c>
      <c r="F60" s="41">
        <v>17</v>
      </c>
      <c r="G60" s="41">
        <f>VLOOKUP(F60,Grille!$A$2:$B$84,2,FALSE)</f>
        <v>70</v>
      </c>
    </row>
    <row r="61" spans="1:7" x14ac:dyDescent="0.25">
      <c r="A61">
        <v>56</v>
      </c>
      <c r="B61" t="s">
        <v>183</v>
      </c>
      <c r="C61" t="s">
        <v>25</v>
      </c>
      <c r="D61" t="s">
        <v>62</v>
      </c>
      <c r="E61" s="41">
        <v>46.41</v>
      </c>
      <c r="F61" s="41">
        <v>30</v>
      </c>
      <c r="G61" s="41">
        <f>VLOOKUP(F61,Grille!$A$2:$B$84,2,FALSE)</f>
        <v>30</v>
      </c>
    </row>
    <row r="62" spans="1:7" x14ac:dyDescent="0.25">
      <c r="A62">
        <v>57</v>
      </c>
      <c r="B62" t="s">
        <v>184</v>
      </c>
      <c r="C62" t="s">
        <v>13</v>
      </c>
      <c r="D62" t="s">
        <v>52</v>
      </c>
      <c r="E62" s="41" t="s">
        <v>217</v>
      </c>
      <c r="F62" s="41" t="s">
        <v>217</v>
      </c>
      <c r="G62" s="41">
        <f>VLOOKUP(F62,Grille!$A$2:$B$84,2,FALSE)</f>
        <v>0</v>
      </c>
    </row>
    <row r="63" spans="1:7" x14ac:dyDescent="0.25">
      <c r="A63">
        <v>58</v>
      </c>
      <c r="B63" t="s">
        <v>185</v>
      </c>
      <c r="C63" t="s">
        <v>35</v>
      </c>
      <c r="D63" t="s">
        <v>60</v>
      </c>
      <c r="E63" s="41">
        <v>47.75</v>
      </c>
      <c r="F63" s="41">
        <v>38</v>
      </c>
      <c r="G63" s="41">
        <f>VLOOKUP(F63,Grille!$A$2:$B$84,2,FALSE)</f>
        <v>22</v>
      </c>
    </row>
    <row r="64" spans="1:7" x14ac:dyDescent="0.25">
      <c r="A64">
        <v>59</v>
      </c>
      <c r="B64" t="s">
        <v>186</v>
      </c>
      <c r="C64" t="s">
        <v>100</v>
      </c>
      <c r="D64" t="s">
        <v>100</v>
      </c>
      <c r="E64" s="41" t="s">
        <v>217</v>
      </c>
      <c r="F64" s="41" t="s">
        <v>217</v>
      </c>
      <c r="G64" s="41">
        <f>VLOOKUP(F64,Grille!$A$2:$B$84,2,FALSE)</f>
        <v>0</v>
      </c>
    </row>
    <row r="65" spans="1:7" x14ac:dyDescent="0.25">
      <c r="A65">
        <v>60</v>
      </c>
      <c r="B65" t="s">
        <v>187</v>
      </c>
      <c r="C65" t="s">
        <v>13</v>
      </c>
      <c r="D65" t="s">
        <v>52</v>
      </c>
      <c r="E65" s="41" t="s">
        <v>216</v>
      </c>
      <c r="F65" s="41" t="s">
        <v>216</v>
      </c>
      <c r="G65" s="41">
        <f>VLOOKUP(F65,Grille!$A$2:$B$84,2,FALSE)</f>
        <v>0</v>
      </c>
    </row>
    <row r="66" spans="1:7" x14ac:dyDescent="0.25">
      <c r="A66">
        <v>61</v>
      </c>
      <c r="B66" t="s">
        <v>188</v>
      </c>
      <c r="C66" t="s">
        <v>35</v>
      </c>
      <c r="D66" t="s">
        <v>36</v>
      </c>
      <c r="E66" s="41" t="s">
        <v>215</v>
      </c>
      <c r="F66" s="41" t="s">
        <v>215</v>
      </c>
      <c r="G66" s="41">
        <f>VLOOKUP(F66,Grille!$A$2:$B$84,2,FALSE)</f>
        <v>0</v>
      </c>
    </row>
    <row r="67" spans="1:7" x14ac:dyDescent="0.25">
      <c r="A67">
        <v>62</v>
      </c>
      <c r="B67" t="s">
        <v>189</v>
      </c>
      <c r="C67" t="s">
        <v>18</v>
      </c>
      <c r="D67" t="s">
        <v>19</v>
      </c>
      <c r="E67" s="41">
        <v>43.2</v>
      </c>
      <c r="F67" s="41">
        <v>7</v>
      </c>
      <c r="G67" s="41">
        <f>VLOOKUP(F67,Grille!$A$2:$B$84,2,FALSE)</f>
        <v>180</v>
      </c>
    </row>
    <row r="68" spans="1:7" x14ac:dyDescent="0.25">
      <c r="A68">
        <v>63</v>
      </c>
      <c r="B68" t="s">
        <v>190</v>
      </c>
      <c r="C68" t="s">
        <v>13</v>
      </c>
      <c r="D68" t="s">
        <v>28</v>
      </c>
      <c r="E68" s="41">
        <v>43.99</v>
      </c>
      <c r="F68" s="41">
        <v>11</v>
      </c>
      <c r="G68" s="41">
        <f>VLOOKUP(F68,Grille!$A$2:$B$84,2,FALSE)</f>
        <v>120</v>
      </c>
    </row>
    <row r="69" spans="1:7" x14ac:dyDescent="0.25">
      <c r="A69">
        <v>64</v>
      </c>
      <c r="B69" t="s">
        <v>191</v>
      </c>
      <c r="C69" t="s">
        <v>13</v>
      </c>
      <c r="D69" t="s">
        <v>16</v>
      </c>
      <c r="E69" s="41">
        <v>46.55</v>
      </c>
      <c r="F69" s="41">
        <v>32</v>
      </c>
      <c r="G69" s="41">
        <f>VLOOKUP(F69,Grille!$A$2:$B$84,2,FALSE)</f>
        <v>28</v>
      </c>
    </row>
    <row r="70" spans="1:7" x14ac:dyDescent="0.25">
      <c r="A70">
        <v>65</v>
      </c>
      <c r="B70" t="s">
        <v>192</v>
      </c>
      <c r="C70" t="s">
        <v>13</v>
      </c>
      <c r="D70" t="s">
        <v>14</v>
      </c>
      <c r="E70" s="41">
        <v>43.75</v>
      </c>
      <c r="F70" s="41">
        <v>10</v>
      </c>
      <c r="G70" s="41">
        <f>VLOOKUP(F70,Grille!$A$2:$B$84,2,FALSE)</f>
        <v>130</v>
      </c>
    </row>
    <row r="71" spans="1:7" x14ac:dyDescent="0.25">
      <c r="A71">
        <v>66</v>
      </c>
      <c r="B71" t="s">
        <v>193</v>
      </c>
      <c r="C71" t="s">
        <v>13</v>
      </c>
      <c r="D71" t="s">
        <v>52</v>
      </c>
      <c r="E71" s="41">
        <v>43</v>
      </c>
      <c r="F71" s="41">
        <v>5</v>
      </c>
      <c r="G71" s="41">
        <f>VLOOKUP(F71,Grille!$A$2:$B$84,2,FALSE)</f>
        <v>225</v>
      </c>
    </row>
    <row r="72" spans="1:7" x14ac:dyDescent="0.25">
      <c r="A72">
        <v>67</v>
      </c>
      <c r="B72" t="s">
        <v>194</v>
      </c>
      <c r="C72" t="s">
        <v>35</v>
      </c>
      <c r="D72" t="s">
        <v>60</v>
      </c>
      <c r="E72" s="41">
        <v>47.75</v>
      </c>
      <c r="F72" s="41">
        <v>38</v>
      </c>
      <c r="G72" s="41">
        <f>VLOOKUP(F72,Grille!$A$2:$B$84,2,FALSE)</f>
        <v>22</v>
      </c>
    </row>
    <row r="73" spans="1:7" x14ac:dyDescent="0.25">
      <c r="A73">
        <v>68</v>
      </c>
      <c r="B73" t="s">
        <v>195</v>
      </c>
      <c r="C73" t="s">
        <v>32</v>
      </c>
      <c r="D73" t="s">
        <v>33</v>
      </c>
      <c r="E73" s="41" t="s">
        <v>217</v>
      </c>
      <c r="F73" s="41" t="s">
        <v>217</v>
      </c>
      <c r="G73" s="41">
        <f>VLOOKUP(F73,Grille!$A$2:$B$84,2,FALSE)</f>
        <v>0</v>
      </c>
    </row>
    <row r="74" spans="1:7" x14ac:dyDescent="0.25">
      <c r="A74">
        <v>69</v>
      </c>
      <c r="B74" t="s">
        <v>196</v>
      </c>
      <c r="C74" t="s">
        <v>64</v>
      </c>
      <c r="D74" t="s">
        <v>197</v>
      </c>
      <c r="E74" s="41">
        <v>46.38</v>
      </c>
      <c r="F74" s="41">
        <v>29</v>
      </c>
      <c r="G74" s="41">
        <f>VLOOKUP(F74,Grille!$A$2:$B$84,2,FALSE)</f>
        <v>31</v>
      </c>
    </row>
    <row r="75" spans="1:7" x14ac:dyDescent="0.25">
      <c r="A75">
        <v>70</v>
      </c>
      <c r="B75" t="s">
        <v>198</v>
      </c>
      <c r="C75" t="s">
        <v>25</v>
      </c>
      <c r="D75" t="s">
        <v>38</v>
      </c>
      <c r="E75" s="41" t="s">
        <v>217</v>
      </c>
      <c r="F75" s="41" t="s">
        <v>217</v>
      </c>
      <c r="G75" s="41">
        <f>VLOOKUP(F75,Grille!$A$2:$B$84,2,FALSE)</f>
        <v>0</v>
      </c>
    </row>
    <row r="76" spans="1:7" x14ac:dyDescent="0.25">
      <c r="A76">
        <v>71</v>
      </c>
      <c r="B76" t="s">
        <v>199</v>
      </c>
      <c r="C76" t="s">
        <v>64</v>
      </c>
      <c r="D76" t="s">
        <v>152</v>
      </c>
      <c r="E76" s="41">
        <v>48.77</v>
      </c>
      <c r="F76" s="41">
        <v>42</v>
      </c>
      <c r="G76" s="41">
        <f>VLOOKUP(F76,Grille!$A$2:$B$84,2,FALSE)</f>
        <v>18</v>
      </c>
    </row>
    <row r="77" spans="1:7" x14ac:dyDescent="0.25">
      <c r="A77">
        <v>72</v>
      </c>
      <c r="B77" t="s">
        <v>200</v>
      </c>
      <c r="C77" t="s">
        <v>64</v>
      </c>
      <c r="D77" t="s">
        <v>74</v>
      </c>
      <c r="E77" s="41">
        <v>52.62</v>
      </c>
      <c r="F77" s="41">
        <v>50</v>
      </c>
      <c r="G77" s="41">
        <f>VLOOKUP(F77,Grille!$A$2:$B$84,2,FALSE)</f>
        <v>10</v>
      </c>
    </row>
    <row r="78" spans="1:7" x14ac:dyDescent="0.25">
      <c r="A78">
        <v>73</v>
      </c>
      <c r="B78" t="s">
        <v>201</v>
      </c>
      <c r="C78" t="s">
        <v>13</v>
      </c>
      <c r="D78" t="s">
        <v>133</v>
      </c>
      <c r="E78" s="41">
        <v>43.2</v>
      </c>
      <c r="F78" s="41">
        <v>7</v>
      </c>
      <c r="G78" s="41">
        <f>VLOOKUP(F78,Grille!$A$2:$B$84,2,FALSE)</f>
        <v>180</v>
      </c>
    </row>
    <row r="79" spans="1:7" x14ac:dyDescent="0.25">
      <c r="A79">
        <v>74</v>
      </c>
      <c r="B79" t="s">
        <v>202</v>
      </c>
      <c r="C79" t="s">
        <v>13</v>
      </c>
      <c r="D79" t="s">
        <v>52</v>
      </c>
      <c r="E79" s="41" t="s">
        <v>217</v>
      </c>
      <c r="F79" s="41" t="s">
        <v>217</v>
      </c>
      <c r="G79" s="41">
        <f>VLOOKUP(F79,Grille!$A$2:$B$84,2,FALSE)</f>
        <v>0</v>
      </c>
    </row>
  </sheetData>
  <autoFilter ref="A5:G5"/>
  <mergeCells count="5">
    <mergeCell ref="A1:D1"/>
    <mergeCell ref="A2:D2"/>
    <mergeCell ref="A3:D3"/>
    <mergeCell ref="E2:G2"/>
    <mergeCell ref="E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83"/>
  <sheetViews>
    <sheetView workbookViewId="0">
      <pane xSplit="4" ySplit="5" topLeftCell="E6" activePane="bottomRight" state="frozen"/>
      <selection activeCell="J36" sqref="J36"/>
      <selection pane="topRight" activeCell="J36" sqref="J36"/>
      <selection pane="bottomLeft" activeCell="J36" sqref="J36"/>
      <selection pane="bottomRight" activeCell="G6" sqref="G6"/>
    </sheetView>
  </sheetViews>
  <sheetFormatPr defaultRowHeight="15" x14ac:dyDescent="0.25"/>
  <cols>
    <col min="2" max="2" width="20.42578125" customWidth="1"/>
    <col min="5" max="7" width="9.140625" style="41"/>
  </cols>
  <sheetData>
    <row r="1" spans="1:7" ht="35.1" customHeight="1" x14ac:dyDescent="0.25">
      <c r="A1" s="44" t="s">
        <v>218</v>
      </c>
      <c r="B1" s="44"/>
      <c r="C1" s="44"/>
      <c r="D1" s="44"/>
    </row>
    <row r="2" spans="1:7" ht="15.75" x14ac:dyDescent="0.25">
      <c r="A2" s="45" t="s">
        <v>0</v>
      </c>
      <c r="B2" s="45"/>
      <c r="C2" s="45"/>
      <c r="D2" s="45"/>
      <c r="E2" s="53" t="s">
        <v>227</v>
      </c>
      <c r="F2" s="53"/>
      <c r="G2" s="53"/>
    </row>
    <row r="3" spans="1:7" x14ac:dyDescent="0.25">
      <c r="A3" s="45" t="s">
        <v>210</v>
      </c>
      <c r="B3" s="45"/>
      <c r="C3" s="45"/>
      <c r="D3" s="45"/>
      <c r="E3" s="51">
        <v>42433</v>
      </c>
      <c r="F3" s="52"/>
      <c r="G3" s="52"/>
    </row>
    <row r="5" spans="1:7" x14ac:dyDescent="0.25">
      <c r="A5" t="s">
        <v>1</v>
      </c>
      <c r="B5" t="s">
        <v>205</v>
      </c>
      <c r="C5" s="7" t="s">
        <v>208</v>
      </c>
      <c r="D5" s="7" t="s">
        <v>2</v>
      </c>
      <c r="E5" s="41" t="s">
        <v>11</v>
      </c>
      <c r="F5" s="41" t="s">
        <v>204</v>
      </c>
      <c r="G5" s="41" t="s">
        <v>4</v>
      </c>
    </row>
    <row r="6" spans="1:7" x14ac:dyDescent="0.25">
      <c r="A6">
        <v>1</v>
      </c>
      <c r="B6" t="s">
        <v>12</v>
      </c>
      <c r="C6" t="s">
        <v>13</v>
      </c>
      <c r="D6" t="s">
        <v>14</v>
      </c>
      <c r="E6" s="41" t="s">
        <v>216</v>
      </c>
      <c r="F6" s="41" t="s">
        <v>216</v>
      </c>
      <c r="G6" s="41">
        <f>VLOOKUP(F6,Grille!$A$2:$B$84,2,FALSE)</f>
        <v>0</v>
      </c>
    </row>
    <row r="7" spans="1:7" x14ac:dyDescent="0.25">
      <c r="A7">
        <v>2</v>
      </c>
      <c r="B7" t="s">
        <v>15</v>
      </c>
      <c r="C7" t="s">
        <v>13</v>
      </c>
      <c r="D7" t="s">
        <v>16</v>
      </c>
      <c r="E7" s="41">
        <v>46.46</v>
      </c>
      <c r="F7" s="41">
        <f>RANK(E7,$E$6:$E$83,1)</f>
        <v>7</v>
      </c>
      <c r="G7" s="41">
        <f>VLOOKUP(F7,Grille!$A$2:$B$84,2,FALSE)</f>
        <v>180</v>
      </c>
    </row>
    <row r="8" spans="1:7" x14ac:dyDescent="0.25">
      <c r="A8">
        <v>3</v>
      </c>
      <c r="B8" t="s">
        <v>17</v>
      </c>
      <c r="C8" t="s">
        <v>18</v>
      </c>
      <c r="D8" t="s">
        <v>19</v>
      </c>
      <c r="E8" s="41">
        <v>49.3</v>
      </c>
      <c r="F8" s="41">
        <f>RANK(E8,$E$6:$E$83,1)</f>
        <v>31</v>
      </c>
      <c r="G8" s="41">
        <f>VLOOKUP(F8,Grille!$A$2:$B$84,2,FALSE)</f>
        <v>29</v>
      </c>
    </row>
    <row r="9" spans="1:7" x14ac:dyDescent="0.25">
      <c r="A9">
        <v>4</v>
      </c>
      <c r="B9" t="s">
        <v>20</v>
      </c>
      <c r="C9" t="s">
        <v>13</v>
      </c>
      <c r="D9" t="s">
        <v>21</v>
      </c>
      <c r="E9" s="41">
        <v>44.89</v>
      </c>
      <c r="F9" s="41">
        <f>RANK(E9,$E$6:$E$83,1)</f>
        <v>3</v>
      </c>
      <c r="G9" s="41">
        <f>VLOOKUP(F9,Grille!$A$2:$B$84,2,FALSE)</f>
        <v>300</v>
      </c>
    </row>
    <row r="10" spans="1:7" x14ac:dyDescent="0.25">
      <c r="A10">
        <v>5</v>
      </c>
      <c r="B10" t="s">
        <v>22</v>
      </c>
      <c r="C10" t="s">
        <v>18</v>
      </c>
      <c r="D10" t="s">
        <v>23</v>
      </c>
      <c r="E10" s="41">
        <v>50.42</v>
      </c>
      <c r="F10" s="41">
        <f>RANK(E10,$E$6:$E$83,1)</f>
        <v>42</v>
      </c>
      <c r="G10" s="41">
        <f>VLOOKUP(F10,Grille!$A$2:$B$84,2,FALSE)</f>
        <v>18</v>
      </c>
    </row>
    <row r="11" spans="1:7" x14ac:dyDescent="0.25">
      <c r="A11">
        <v>6</v>
      </c>
      <c r="B11" t="s">
        <v>24</v>
      </c>
      <c r="C11" t="s">
        <v>25</v>
      </c>
      <c r="D11" t="s">
        <v>26</v>
      </c>
      <c r="E11" s="41" t="s">
        <v>217</v>
      </c>
      <c r="F11" s="41" t="s">
        <v>217</v>
      </c>
      <c r="G11" s="41">
        <f>VLOOKUP(F11,Grille!$A$2:$B$84,2,FALSE)</f>
        <v>0</v>
      </c>
    </row>
    <row r="12" spans="1:7" x14ac:dyDescent="0.25">
      <c r="A12">
        <v>7</v>
      </c>
      <c r="B12" t="s">
        <v>27</v>
      </c>
      <c r="C12" t="s">
        <v>13</v>
      </c>
      <c r="D12" t="s">
        <v>28</v>
      </c>
      <c r="E12" s="41">
        <v>48.89</v>
      </c>
      <c r="F12" s="41">
        <f>RANK(E12,$E$6:$E$83,1)</f>
        <v>28</v>
      </c>
      <c r="G12" s="41">
        <f>VLOOKUP(F12,Grille!$A$2:$B$84,2,FALSE)</f>
        <v>32</v>
      </c>
    </row>
    <row r="13" spans="1:7" x14ac:dyDescent="0.25">
      <c r="A13">
        <v>8</v>
      </c>
      <c r="B13" t="s">
        <v>29</v>
      </c>
      <c r="C13" t="s">
        <v>18</v>
      </c>
      <c r="D13" t="s">
        <v>30</v>
      </c>
      <c r="E13" s="41">
        <v>47.99</v>
      </c>
      <c r="F13" s="41">
        <f>RANK(E13,$E$6:$E$83,1)</f>
        <v>22</v>
      </c>
      <c r="G13" s="41">
        <f>VLOOKUP(F13,Grille!$A$2:$B$84,2,FALSE)</f>
        <v>47</v>
      </c>
    </row>
    <row r="14" spans="1:7" x14ac:dyDescent="0.25">
      <c r="A14">
        <v>9</v>
      </c>
      <c r="B14" t="s">
        <v>31</v>
      </c>
      <c r="C14" t="s">
        <v>32</v>
      </c>
      <c r="D14" t="s">
        <v>33</v>
      </c>
      <c r="E14" s="41">
        <v>55.99</v>
      </c>
      <c r="F14" s="41">
        <f>RANK(E14,$E$6:$E$83,1)</f>
        <v>62</v>
      </c>
      <c r="G14" s="41">
        <f>VLOOKUP(F14,Grille!$A$2:$B$84,2,FALSE)</f>
        <v>0</v>
      </c>
    </row>
    <row r="15" spans="1:7" x14ac:dyDescent="0.25">
      <c r="A15">
        <v>10</v>
      </c>
      <c r="B15" t="s">
        <v>34</v>
      </c>
      <c r="C15" t="s">
        <v>35</v>
      </c>
      <c r="D15" t="s">
        <v>36</v>
      </c>
      <c r="E15" s="41" t="s">
        <v>217</v>
      </c>
      <c r="F15" s="41" t="s">
        <v>217</v>
      </c>
      <c r="G15" s="41">
        <f>VLOOKUP(F15,Grille!$A$2:$B$84,2,FALSE)</f>
        <v>0</v>
      </c>
    </row>
    <row r="16" spans="1:7" x14ac:dyDescent="0.25">
      <c r="A16">
        <v>11</v>
      </c>
      <c r="B16" t="s">
        <v>37</v>
      </c>
      <c r="C16" t="s">
        <v>25</v>
      </c>
      <c r="D16" t="s">
        <v>38</v>
      </c>
      <c r="E16" s="41">
        <v>47.23</v>
      </c>
      <c r="F16" s="41">
        <f t="shared" ref="F16:F21" si="0">RANK(E16,$E$6:$E$83,1)</f>
        <v>18</v>
      </c>
      <c r="G16" s="41">
        <f>VLOOKUP(F16,Grille!$A$2:$B$84,2,FALSE)</f>
        <v>65</v>
      </c>
    </row>
    <row r="17" spans="1:10" x14ac:dyDescent="0.25">
      <c r="A17">
        <v>12</v>
      </c>
      <c r="B17" t="s">
        <v>39</v>
      </c>
      <c r="C17" t="s">
        <v>40</v>
      </c>
      <c r="D17" t="s">
        <v>41</v>
      </c>
      <c r="E17" s="41">
        <v>56.15</v>
      </c>
      <c r="F17" s="41">
        <f t="shared" si="0"/>
        <v>63</v>
      </c>
      <c r="G17" s="41">
        <f>VLOOKUP(F17,Grille!$A$2:$B$84,2,FALSE)</f>
        <v>0</v>
      </c>
    </row>
    <row r="18" spans="1:10" x14ac:dyDescent="0.25">
      <c r="A18">
        <v>13</v>
      </c>
      <c r="B18" t="s">
        <v>42</v>
      </c>
      <c r="C18" t="s">
        <v>32</v>
      </c>
      <c r="D18" t="s">
        <v>33</v>
      </c>
      <c r="E18" s="41">
        <v>47.64</v>
      </c>
      <c r="F18" s="41">
        <f t="shared" si="0"/>
        <v>21</v>
      </c>
      <c r="G18" s="41">
        <f>VLOOKUP(F18,Grille!$A$2:$B$84,2,FALSE)</f>
        <v>51</v>
      </c>
    </row>
    <row r="19" spans="1:10" x14ac:dyDescent="0.25">
      <c r="A19">
        <v>14</v>
      </c>
      <c r="B19" t="s">
        <v>43</v>
      </c>
      <c r="C19" t="s">
        <v>13</v>
      </c>
      <c r="D19" t="s">
        <v>44</v>
      </c>
      <c r="E19" s="41">
        <v>46.51</v>
      </c>
      <c r="F19" s="41">
        <f t="shared" si="0"/>
        <v>8</v>
      </c>
      <c r="G19" s="41">
        <f>VLOOKUP(F19,Grille!$A$2:$B$84,2,FALSE)</f>
        <v>160</v>
      </c>
    </row>
    <row r="20" spans="1:10" x14ac:dyDescent="0.25">
      <c r="A20">
        <v>15</v>
      </c>
      <c r="B20" t="s">
        <v>45</v>
      </c>
      <c r="C20" t="s">
        <v>25</v>
      </c>
      <c r="D20" t="s">
        <v>38</v>
      </c>
      <c r="E20" s="41">
        <v>49.32</v>
      </c>
      <c r="F20" s="41">
        <f t="shared" si="0"/>
        <v>32</v>
      </c>
      <c r="G20" s="41">
        <f>VLOOKUP(F20,Grille!$A$2:$B$84,2,FALSE)</f>
        <v>28</v>
      </c>
    </row>
    <row r="21" spans="1:10" x14ac:dyDescent="0.25">
      <c r="A21">
        <v>16</v>
      </c>
      <c r="B21" t="s">
        <v>46</v>
      </c>
      <c r="C21" t="s">
        <v>40</v>
      </c>
      <c r="D21" t="s">
        <v>41</v>
      </c>
      <c r="E21" s="41">
        <v>53.59</v>
      </c>
      <c r="F21" s="41">
        <f t="shared" si="0"/>
        <v>57</v>
      </c>
      <c r="G21" s="41">
        <f>VLOOKUP(F21,Grille!$A$2:$B$84,2,FALSE)</f>
        <v>3</v>
      </c>
    </row>
    <row r="22" spans="1:10" x14ac:dyDescent="0.25">
      <c r="A22">
        <v>17</v>
      </c>
      <c r="B22" t="s">
        <v>47</v>
      </c>
      <c r="C22" t="s">
        <v>18</v>
      </c>
      <c r="D22" t="s">
        <v>19</v>
      </c>
      <c r="E22" s="41" t="s">
        <v>217</v>
      </c>
      <c r="F22" s="41" t="s">
        <v>217</v>
      </c>
      <c r="G22" s="41">
        <f>VLOOKUP(F22,Grille!$A$2:$B$84,2,FALSE)</f>
        <v>0</v>
      </c>
    </row>
    <row r="23" spans="1:10" x14ac:dyDescent="0.25">
      <c r="A23">
        <v>18</v>
      </c>
      <c r="B23" t="s">
        <v>48</v>
      </c>
      <c r="C23" t="s">
        <v>18</v>
      </c>
      <c r="D23" t="s">
        <v>23</v>
      </c>
      <c r="E23" s="41">
        <v>51.53</v>
      </c>
      <c r="F23" s="41">
        <f t="shared" ref="F23:F40" si="1">RANK(E23,$E$6:$E$83,1)</f>
        <v>48</v>
      </c>
      <c r="G23" s="41">
        <f>VLOOKUP(F23,Grille!$A$2:$B$84,2,FALSE)</f>
        <v>12</v>
      </c>
    </row>
    <row r="24" spans="1:10" x14ac:dyDescent="0.25">
      <c r="A24">
        <v>19</v>
      </c>
      <c r="B24" t="s">
        <v>49</v>
      </c>
      <c r="C24" t="s">
        <v>40</v>
      </c>
      <c r="D24" t="s">
        <v>41</v>
      </c>
      <c r="E24" s="41">
        <v>63.79</v>
      </c>
      <c r="F24" s="41">
        <f t="shared" si="1"/>
        <v>68</v>
      </c>
      <c r="G24" s="41">
        <f>VLOOKUP(F24,Grille!$A$2:$B$84,2,FALSE)</f>
        <v>0</v>
      </c>
    </row>
    <row r="25" spans="1:10" x14ac:dyDescent="0.25">
      <c r="A25">
        <v>20</v>
      </c>
      <c r="B25" t="s">
        <v>50</v>
      </c>
      <c r="C25" t="s">
        <v>13</v>
      </c>
      <c r="D25" t="s">
        <v>14</v>
      </c>
      <c r="E25" s="41">
        <v>48.14</v>
      </c>
      <c r="F25" s="41">
        <f t="shared" si="1"/>
        <v>23</v>
      </c>
      <c r="G25" s="41">
        <f>VLOOKUP(F25,Grille!$A$2:$B$84,2,FALSE)</f>
        <v>44</v>
      </c>
    </row>
    <row r="26" spans="1:10" x14ac:dyDescent="0.25">
      <c r="A26">
        <v>21</v>
      </c>
      <c r="B26" t="s">
        <v>51</v>
      </c>
      <c r="C26" t="s">
        <v>13</v>
      </c>
      <c r="D26" t="s">
        <v>52</v>
      </c>
      <c r="E26" s="41">
        <v>61.51</v>
      </c>
      <c r="F26" s="41">
        <f t="shared" si="1"/>
        <v>67</v>
      </c>
      <c r="G26" s="41">
        <f>VLOOKUP(F26,Grille!$A$2:$B$84,2,FALSE)</f>
        <v>0</v>
      </c>
    </row>
    <row r="27" spans="1:10" x14ac:dyDescent="0.25">
      <c r="A27">
        <v>22</v>
      </c>
      <c r="B27" t="s">
        <v>53</v>
      </c>
      <c r="C27" t="s">
        <v>25</v>
      </c>
      <c r="D27" t="s">
        <v>26</v>
      </c>
      <c r="E27" s="41">
        <v>51.76</v>
      </c>
      <c r="F27" s="41">
        <f t="shared" si="1"/>
        <v>49</v>
      </c>
      <c r="G27" s="41">
        <f>VLOOKUP(F27,Grille!$A$2:$B$84,2,FALSE)</f>
        <v>11</v>
      </c>
    </row>
    <row r="28" spans="1:10" x14ac:dyDescent="0.25">
      <c r="A28">
        <v>23</v>
      </c>
      <c r="B28" t="s">
        <v>54</v>
      </c>
      <c r="C28" t="s">
        <v>13</v>
      </c>
      <c r="D28" t="s">
        <v>55</v>
      </c>
      <c r="E28" s="41">
        <v>47.14</v>
      </c>
      <c r="F28" s="41">
        <f t="shared" si="1"/>
        <v>17</v>
      </c>
      <c r="G28" s="41">
        <f>VLOOKUP(F28,Grille!$A$2:$B$84,2,FALSE)</f>
        <v>70</v>
      </c>
    </row>
    <row r="29" spans="1:10" x14ac:dyDescent="0.25">
      <c r="A29">
        <v>24</v>
      </c>
      <c r="B29" t="s">
        <v>56</v>
      </c>
      <c r="C29" t="s">
        <v>25</v>
      </c>
      <c r="D29" t="s">
        <v>57</v>
      </c>
      <c r="E29" s="41">
        <v>46.59</v>
      </c>
      <c r="F29" s="41">
        <f t="shared" si="1"/>
        <v>10</v>
      </c>
      <c r="G29" s="41">
        <f>VLOOKUP(F29,Grille!$A$2:$B$84,2,FALSE)</f>
        <v>130</v>
      </c>
    </row>
    <row r="30" spans="1:10" x14ac:dyDescent="0.25">
      <c r="A30">
        <v>25</v>
      </c>
      <c r="B30" t="s">
        <v>58</v>
      </c>
      <c r="C30" t="s">
        <v>13</v>
      </c>
      <c r="D30" t="s">
        <v>52</v>
      </c>
      <c r="E30" s="41">
        <v>44.76</v>
      </c>
      <c r="F30" s="41">
        <f t="shared" si="1"/>
        <v>2</v>
      </c>
      <c r="G30" s="41">
        <f>VLOOKUP(F30,Grille!$A$2:$B$84,2,FALSE)</f>
        <v>400</v>
      </c>
    </row>
    <row r="31" spans="1:10" x14ac:dyDescent="0.25">
      <c r="A31">
        <v>26</v>
      </c>
      <c r="B31" t="s">
        <v>59</v>
      </c>
      <c r="C31" t="s">
        <v>35</v>
      </c>
      <c r="D31" t="s">
        <v>60</v>
      </c>
      <c r="E31" s="41">
        <v>54.86</v>
      </c>
      <c r="F31" s="41">
        <f t="shared" si="1"/>
        <v>61</v>
      </c>
      <c r="G31" s="41">
        <f>VLOOKUP(F31,Grille!$A$2:$B$84,2,FALSE)</f>
        <v>0</v>
      </c>
    </row>
    <row r="32" spans="1:10" x14ac:dyDescent="0.25">
      <c r="A32">
        <v>27</v>
      </c>
      <c r="B32" t="s">
        <v>61</v>
      </c>
      <c r="C32" t="s">
        <v>25</v>
      </c>
      <c r="D32" t="s">
        <v>62</v>
      </c>
      <c r="E32" s="41">
        <v>54.76</v>
      </c>
      <c r="F32" s="41">
        <f t="shared" si="1"/>
        <v>60</v>
      </c>
      <c r="G32" s="41">
        <f>VLOOKUP(F32,Grille!$A$2:$B$84,2,FALSE)</f>
        <v>0</v>
      </c>
      <c r="J32" s="5"/>
    </row>
    <row r="33" spans="1:7" x14ac:dyDescent="0.25">
      <c r="A33">
        <v>28</v>
      </c>
      <c r="B33" t="s">
        <v>63</v>
      </c>
      <c r="C33" t="s">
        <v>64</v>
      </c>
      <c r="D33" t="s">
        <v>65</v>
      </c>
      <c r="E33" s="41">
        <v>54.13</v>
      </c>
      <c r="F33" s="41">
        <f t="shared" si="1"/>
        <v>59</v>
      </c>
      <c r="G33" s="41">
        <f>VLOOKUP(F33,Grille!$A$2:$B$84,2,FALSE)</f>
        <v>1</v>
      </c>
    </row>
    <row r="34" spans="1:7" x14ac:dyDescent="0.25">
      <c r="A34">
        <v>29</v>
      </c>
      <c r="B34" t="s">
        <v>66</v>
      </c>
      <c r="C34" t="s">
        <v>13</v>
      </c>
      <c r="D34" t="s">
        <v>14</v>
      </c>
      <c r="E34" s="41">
        <v>46.71</v>
      </c>
      <c r="F34" s="41">
        <f t="shared" si="1"/>
        <v>12</v>
      </c>
      <c r="G34" s="41">
        <f>VLOOKUP(F34,Grille!$A$2:$B$84,2,FALSE)</f>
        <v>110</v>
      </c>
    </row>
    <row r="35" spans="1:7" x14ac:dyDescent="0.25">
      <c r="A35">
        <v>30</v>
      </c>
      <c r="B35" t="s">
        <v>67</v>
      </c>
      <c r="C35" t="s">
        <v>32</v>
      </c>
      <c r="D35" t="s">
        <v>33</v>
      </c>
      <c r="E35" s="41">
        <v>46.85</v>
      </c>
      <c r="F35" s="41">
        <f t="shared" si="1"/>
        <v>13</v>
      </c>
      <c r="G35" s="41">
        <f>VLOOKUP(F35,Grille!$A$2:$B$84,2,FALSE)</f>
        <v>100</v>
      </c>
    </row>
    <row r="36" spans="1:7" x14ac:dyDescent="0.25">
      <c r="A36">
        <v>31</v>
      </c>
      <c r="B36" t="s">
        <v>68</v>
      </c>
      <c r="C36" t="s">
        <v>13</v>
      </c>
      <c r="D36" t="s">
        <v>52</v>
      </c>
      <c r="E36" s="41">
        <v>51.13</v>
      </c>
      <c r="F36" s="41">
        <f t="shared" si="1"/>
        <v>46</v>
      </c>
      <c r="G36" s="41">
        <f>VLOOKUP(F36,Grille!$A$2:$B$84,2,FALSE)</f>
        <v>14</v>
      </c>
    </row>
    <row r="37" spans="1:7" x14ac:dyDescent="0.25">
      <c r="A37">
        <v>32</v>
      </c>
      <c r="B37" t="s">
        <v>69</v>
      </c>
      <c r="C37" t="s">
        <v>18</v>
      </c>
      <c r="D37" t="s">
        <v>30</v>
      </c>
      <c r="E37" s="41">
        <v>49.46</v>
      </c>
      <c r="F37" s="41">
        <f t="shared" si="1"/>
        <v>34</v>
      </c>
      <c r="G37" s="41">
        <f>VLOOKUP(F37,Grille!$A$2:$B$84,2,FALSE)</f>
        <v>26</v>
      </c>
    </row>
    <row r="38" spans="1:7" x14ac:dyDescent="0.25">
      <c r="A38">
        <v>33</v>
      </c>
      <c r="B38" t="s">
        <v>70</v>
      </c>
      <c r="C38" t="s">
        <v>13</v>
      </c>
      <c r="D38" t="s">
        <v>14</v>
      </c>
      <c r="E38" s="41">
        <v>46.97</v>
      </c>
      <c r="F38" s="41">
        <f t="shared" si="1"/>
        <v>15</v>
      </c>
      <c r="G38" s="41">
        <f>VLOOKUP(F38,Grille!$A$2:$B$84,2,FALSE)</f>
        <v>80</v>
      </c>
    </row>
    <row r="39" spans="1:7" x14ac:dyDescent="0.25">
      <c r="A39">
        <v>34</v>
      </c>
      <c r="B39" t="s">
        <v>71</v>
      </c>
      <c r="C39" t="s">
        <v>32</v>
      </c>
      <c r="D39" t="s">
        <v>72</v>
      </c>
      <c r="E39" s="41">
        <v>51.38</v>
      </c>
      <c r="F39" s="41">
        <f t="shared" si="1"/>
        <v>47</v>
      </c>
      <c r="G39" s="41">
        <f>VLOOKUP(F39,Grille!$A$2:$B$84,2,FALSE)</f>
        <v>13</v>
      </c>
    </row>
    <row r="40" spans="1:7" x14ac:dyDescent="0.25">
      <c r="A40">
        <v>35</v>
      </c>
      <c r="B40" t="s">
        <v>73</v>
      </c>
      <c r="C40" t="s">
        <v>64</v>
      </c>
      <c r="D40" t="s">
        <v>74</v>
      </c>
      <c r="E40" s="41">
        <v>53.1</v>
      </c>
      <c r="F40" s="41">
        <f t="shared" si="1"/>
        <v>55</v>
      </c>
      <c r="G40" s="41">
        <f>VLOOKUP(F40,Grille!$A$2:$B$84,2,FALSE)</f>
        <v>5</v>
      </c>
    </row>
    <row r="41" spans="1:7" x14ac:dyDescent="0.25">
      <c r="A41">
        <v>36</v>
      </c>
      <c r="B41" t="s">
        <v>75</v>
      </c>
      <c r="C41" t="s">
        <v>13</v>
      </c>
      <c r="D41" t="s">
        <v>44</v>
      </c>
      <c r="E41" s="41" t="s">
        <v>215</v>
      </c>
      <c r="F41" s="41" t="s">
        <v>215</v>
      </c>
      <c r="G41" s="41">
        <f>VLOOKUP(F41,Grille!$A$2:$B$84,2,FALSE)</f>
        <v>0</v>
      </c>
    </row>
    <row r="42" spans="1:7" x14ac:dyDescent="0.25">
      <c r="A42">
        <v>37</v>
      </c>
      <c r="B42" t="s">
        <v>76</v>
      </c>
      <c r="C42" t="s">
        <v>18</v>
      </c>
      <c r="D42" t="s">
        <v>23</v>
      </c>
      <c r="E42" s="41">
        <v>48.36</v>
      </c>
      <c r="F42" s="41">
        <f t="shared" ref="F42:F48" si="2">RANK(E42,$E$6:$E$83,1)</f>
        <v>24</v>
      </c>
      <c r="G42" s="41">
        <f>VLOOKUP(F42,Grille!$A$2:$B$84,2,FALSE)</f>
        <v>41</v>
      </c>
    </row>
    <row r="43" spans="1:7" x14ac:dyDescent="0.25">
      <c r="A43">
        <v>38</v>
      </c>
      <c r="B43" t="s">
        <v>77</v>
      </c>
      <c r="C43" t="s">
        <v>35</v>
      </c>
      <c r="D43" t="s">
        <v>36</v>
      </c>
      <c r="E43" s="41">
        <v>49.38</v>
      </c>
      <c r="F43" s="41">
        <f t="shared" si="2"/>
        <v>33</v>
      </c>
      <c r="G43" s="41">
        <f>VLOOKUP(F43,Grille!$A$2:$B$84,2,FALSE)</f>
        <v>27</v>
      </c>
    </row>
    <row r="44" spans="1:7" x14ac:dyDescent="0.25">
      <c r="A44">
        <v>39</v>
      </c>
      <c r="B44" t="s">
        <v>78</v>
      </c>
      <c r="C44" t="s">
        <v>32</v>
      </c>
      <c r="D44" t="s">
        <v>79</v>
      </c>
      <c r="E44" s="41">
        <v>53.1</v>
      </c>
      <c r="F44" s="41">
        <f t="shared" si="2"/>
        <v>55</v>
      </c>
      <c r="G44" s="41">
        <f>VLOOKUP(F44,Grille!$A$2:$B$84,2,FALSE)</f>
        <v>5</v>
      </c>
    </row>
    <row r="45" spans="1:7" x14ac:dyDescent="0.25">
      <c r="A45">
        <v>40</v>
      </c>
      <c r="B45" t="s">
        <v>80</v>
      </c>
      <c r="C45" t="s">
        <v>32</v>
      </c>
      <c r="D45" t="s">
        <v>81</v>
      </c>
      <c r="E45" s="41">
        <v>51.9</v>
      </c>
      <c r="F45" s="41">
        <f t="shared" si="2"/>
        <v>50</v>
      </c>
      <c r="G45" s="41">
        <f>VLOOKUP(F45,Grille!$A$2:$B$84,2,FALSE)</f>
        <v>10</v>
      </c>
    </row>
    <row r="46" spans="1:7" x14ac:dyDescent="0.25">
      <c r="A46">
        <v>41</v>
      </c>
      <c r="B46" t="s">
        <v>82</v>
      </c>
      <c r="C46" t="s">
        <v>32</v>
      </c>
      <c r="D46" t="s">
        <v>33</v>
      </c>
      <c r="E46" s="41">
        <v>49.2</v>
      </c>
      <c r="F46" s="41">
        <f t="shared" si="2"/>
        <v>30</v>
      </c>
      <c r="G46" s="41">
        <f>VLOOKUP(F46,Grille!$A$2:$B$84,2,FALSE)</f>
        <v>30</v>
      </c>
    </row>
    <row r="47" spans="1:7" x14ac:dyDescent="0.25">
      <c r="A47">
        <v>42</v>
      </c>
      <c r="B47" t="s">
        <v>83</v>
      </c>
      <c r="C47" t="s">
        <v>35</v>
      </c>
      <c r="D47" t="s">
        <v>84</v>
      </c>
      <c r="E47" s="41">
        <v>52.48</v>
      </c>
      <c r="F47" s="41">
        <f t="shared" si="2"/>
        <v>53</v>
      </c>
      <c r="G47" s="41">
        <f>VLOOKUP(F47,Grille!$A$2:$B$84,2,FALSE)</f>
        <v>7</v>
      </c>
    </row>
    <row r="48" spans="1:7" x14ac:dyDescent="0.25">
      <c r="A48">
        <v>43</v>
      </c>
      <c r="B48" t="s">
        <v>85</v>
      </c>
      <c r="C48" t="s">
        <v>13</v>
      </c>
      <c r="D48" t="s">
        <v>52</v>
      </c>
      <c r="E48" s="41">
        <v>51.08</v>
      </c>
      <c r="F48" s="41">
        <f t="shared" si="2"/>
        <v>45</v>
      </c>
      <c r="G48" s="41">
        <f>VLOOKUP(F48,Grille!$A$2:$B$84,2,FALSE)</f>
        <v>15</v>
      </c>
    </row>
    <row r="49" spans="1:7" x14ac:dyDescent="0.25">
      <c r="A49">
        <v>44</v>
      </c>
      <c r="B49" t="s">
        <v>86</v>
      </c>
      <c r="C49" t="s">
        <v>25</v>
      </c>
      <c r="D49" t="s">
        <v>57</v>
      </c>
      <c r="E49" s="41" t="s">
        <v>217</v>
      </c>
      <c r="F49" s="41" t="s">
        <v>217</v>
      </c>
      <c r="G49" s="41">
        <f>VLOOKUP(F49,Grille!$A$2:$B$84,2,FALSE)</f>
        <v>0</v>
      </c>
    </row>
    <row r="50" spans="1:7" x14ac:dyDescent="0.25">
      <c r="A50">
        <v>45</v>
      </c>
      <c r="B50" t="s">
        <v>87</v>
      </c>
      <c r="C50" t="s">
        <v>32</v>
      </c>
      <c r="D50" t="s">
        <v>33</v>
      </c>
      <c r="E50" s="41">
        <v>51</v>
      </c>
      <c r="F50" s="41">
        <f t="shared" ref="F50:F55" si="3">RANK(E50,$E$6:$E$83,1)</f>
        <v>44</v>
      </c>
      <c r="G50" s="41">
        <f>VLOOKUP(F50,Grille!$A$2:$B$84,2,FALSE)</f>
        <v>16</v>
      </c>
    </row>
    <row r="51" spans="1:7" x14ac:dyDescent="0.25">
      <c r="A51">
        <v>46</v>
      </c>
      <c r="B51" t="s">
        <v>88</v>
      </c>
      <c r="C51" t="s">
        <v>18</v>
      </c>
      <c r="D51" t="s">
        <v>19</v>
      </c>
      <c r="E51" s="41">
        <v>48.63</v>
      </c>
      <c r="F51" s="41">
        <f t="shared" si="3"/>
        <v>27</v>
      </c>
      <c r="G51" s="41">
        <f>VLOOKUP(F51,Grille!$A$2:$B$84,2,FALSE)</f>
        <v>34</v>
      </c>
    </row>
    <row r="52" spans="1:7" x14ac:dyDescent="0.25">
      <c r="A52">
        <v>47</v>
      </c>
      <c r="B52" t="s">
        <v>89</v>
      </c>
      <c r="C52" t="s">
        <v>40</v>
      </c>
      <c r="D52" t="s">
        <v>41</v>
      </c>
      <c r="E52" s="41">
        <v>59.58</v>
      </c>
      <c r="F52" s="41">
        <f t="shared" si="3"/>
        <v>66</v>
      </c>
      <c r="G52" s="41">
        <f>VLOOKUP(F52,Grille!$A$2:$B$84,2,FALSE)</f>
        <v>0</v>
      </c>
    </row>
    <row r="53" spans="1:7" x14ac:dyDescent="0.25">
      <c r="A53">
        <v>48</v>
      </c>
      <c r="B53" t="s">
        <v>90</v>
      </c>
      <c r="C53" t="s">
        <v>32</v>
      </c>
      <c r="D53" t="s">
        <v>81</v>
      </c>
      <c r="E53" s="41">
        <v>49.61</v>
      </c>
      <c r="F53" s="41">
        <f t="shared" si="3"/>
        <v>36</v>
      </c>
      <c r="G53" s="41">
        <f>VLOOKUP(F53,Grille!$A$2:$B$84,2,FALSE)</f>
        <v>24</v>
      </c>
    </row>
    <row r="54" spans="1:7" x14ac:dyDescent="0.25">
      <c r="A54">
        <v>49</v>
      </c>
      <c r="B54" t="s">
        <v>91</v>
      </c>
      <c r="C54" t="s">
        <v>25</v>
      </c>
      <c r="D54" t="s">
        <v>38</v>
      </c>
      <c r="E54" s="41">
        <v>45.58</v>
      </c>
      <c r="F54" s="41">
        <f t="shared" si="3"/>
        <v>4</v>
      </c>
      <c r="G54" s="41">
        <f>VLOOKUP(F54,Grille!$A$2:$B$84,2,FALSE)</f>
        <v>250</v>
      </c>
    </row>
    <row r="55" spans="1:7" x14ac:dyDescent="0.25">
      <c r="A55">
        <v>50</v>
      </c>
      <c r="B55" t="s">
        <v>92</v>
      </c>
      <c r="C55" t="s">
        <v>18</v>
      </c>
      <c r="D55" t="s">
        <v>93</v>
      </c>
      <c r="E55" s="41">
        <v>52.29</v>
      </c>
      <c r="F55" s="41">
        <f t="shared" si="3"/>
        <v>52</v>
      </c>
      <c r="G55" s="41">
        <f>VLOOKUP(F55,Grille!$A$2:$B$84,2,FALSE)</f>
        <v>8</v>
      </c>
    </row>
    <row r="56" spans="1:7" x14ac:dyDescent="0.25">
      <c r="A56">
        <v>51</v>
      </c>
      <c r="B56" t="s">
        <v>94</v>
      </c>
      <c r="C56" t="s">
        <v>64</v>
      </c>
      <c r="D56" t="s">
        <v>74</v>
      </c>
      <c r="E56" s="41" t="s">
        <v>217</v>
      </c>
      <c r="F56" s="41" t="s">
        <v>217</v>
      </c>
      <c r="G56" s="41">
        <f>VLOOKUP(F56,Grille!$A$2:$B$84,2,FALSE)</f>
        <v>0</v>
      </c>
    </row>
    <row r="57" spans="1:7" x14ac:dyDescent="0.25">
      <c r="A57">
        <v>52</v>
      </c>
      <c r="B57" t="s">
        <v>95</v>
      </c>
      <c r="C57" t="s">
        <v>18</v>
      </c>
      <c r="D57" t="s">
        <v>23</v>
      </c>
      <c r="E57" s="41">
        <v>50.6</v>
      </c>
      <c r="F57" s="41">
        <f t="shared" ref="F57:F69" si="4">RANK(E57,$E$6:$E$83,1)</f>
        <v>43</v>
      </c>
      <c r="G57" s="41">
        <f>VLOOKUP(F57,Grille!$A$2:$B$84,2,FALSE)</f>
        <v>17</v>
      </c>
    </row>
    <row r="58" spans="1:7" x14ac:dyDescent="0.25">
      <c r="A58">
        <v>53</v>
      </c>
      <c r="B58" t="s">
        <v>96</v>
      </c>
      <c r="C58" t="s">
        <v>13</v>
      </c>
      <c r="D58" t="s">
        <v>14</v>
      </c>
      <c r="E58" s="41">
        <v>46.33</v>
      </c>
      <c r="F58" s="41">
        <f t="shared" si="4"/>
        <v>6</v>
      </c>
      <c r="G58" s="41">
        <f>VLOOKUP(F58,Grille!$A$2:$B$84,2,FALSE)</f>
        <v>200</v>
      </c>
    </row>
    <row r="59" spans="1:7" x14ac:dyDescent="0.25">
      <c r="A59">
        <v>54</v>
      </c>
      <c r="B59" t="s">
        <v>97</v>
      </c>
      <c r="C59" t="s">
        <v>13</v>
      </c>
      <c r="D59" t="s">
        <v>44</v>
      </c>
      <c r="E59" s="41">
        <v>47.09</v>
      </c>
      <c r="F59" s="41">
        <f t="shared" si="4"/>
        <v>16</v>
      </c>
      <c r="G59" s="41">
        <f>VLOOKUP(F59,Grille!$A$2:$B$84,2,FALSE)</f>
        <v>75</v>
      </c>
    </row>
    <row r="60" spans="1:7" x14ac:dyDescent="0.25">
      <c r="A60">
        <v>55</v>
      </c>
      <c r="B60" t="s">
        <v>98</v>
      </c>
      <c r="C60" t="s">
        <v>18</v>
      </c>
      <c r="D60" t="s">
        <v>23</v>
      </c>
      <c r="E60" s="41">
        <v>49.71</v>
      </c>
      <c r="F60" s="41">
        <f t="shared" si="4"/>
        <v>39</v>
      </c>
      <c r="G60" s="41">
        <f>VLOOKUP(F60,Grille!$A$2:$B$84,2,FALSE)</f>
        <v>21</v>
      </c>
    </row>
    <row r="61" spans="1:7" x14ac:dyDescent="0.25">
      <c r="A61">
        <v>56</v>
      </c>
      <c r="B61" t="s">
        <v>99</v>
      </c>
      <c r="C61" t="s">
        <v>100</v>
      </c>
      <c r="D61" t="s">
        <v>100</v>
      </c>
      <c r="E61" s="41">
        <v>49.9</v>
      </c>
      <c r="F61" s="41">
        <f t="shared" si="4"/>
        <v>41</v>
      </c>
      <c r="G61" s="41">
        <f>VLOOKUP(F61,Grille!$A$2:$B$84,2,FALSE)</f>
        <v>19</v>
      </c>
    </row>
    <row r="62" spans="1:7" x14ac:dyDescent="0.25">
      <c r="A62">
        <v>57</v>
      </c>
      <c r="B62" t="s">
        <v>101</v>
      </c>
      <c r="C62" t="s">
        <v>40</v>
      </c>
      <c r="D62" t="s">
        <v>41</v>
      </c>
      <c r="E62" s="41">
        <v>52.73</v>
      </c>
      <c r="F62" s="41">
        <f t="shared" si="4"/>
        <v>54</v>
      </c>
      <c r="G62" s="41">
        <f>VLOOKUP(F62,Grille!$A$2:$B$84,2,FALSE)</f>
        <v>6</v>
      </c>
    </row>
    <row r="63" spans="1:7" x14ac:dyDescent="0.25">
      <c r="A63">
        <v>58</v>
      </c>
      <c r="B63" t="s">
        <v>102</v>
      </c>
      <c r="C63" t="s">
        <v>25</v>
      </c>
      <c r="D63" t="s">
        <v>38</v>
      </c>
      <c r="E63" s="41">
        <v>59.4</v>
      </c>
      <c r="F63" s="41">
        <f t="shared" si="4"/>
        <v>65</v>
      </c>
      <c r="G63" s="41">
        <f>VLOOKUP(F63,Grille!$A$2:$B$84,2,FALSE)</f>
        <v>0</v>
      </c>
    </row>
    <row r="64" spans="1:7" x14ac:dyDescent="0.25">
      <c r="A64">
        <v>59</v>
      </c>
      <c r="B64" t="s">
        <v>103</v>
      </c>
      <c r="C64" t="s">
        <v>13</v>
      </c>
      <c r="D64" t="s">
        <v>52</v>
      </c>
      <c r="E64" s="41">
        <v>49.66</v>
      </c>
      <c r="F64" s="41">
        <f t="shared" si="4"/>
        <v>37</v>
      </c>
      <c r="G64" s="41">
        <f>VLOOKUP(F64,Grille!$A$2:$B$84,2,FALSE)</f>
        <v>23</v>
      </c>
    </row>
    <row r="65" spans="1:7" x14ac:dyDescent="0.25">
      <c r="A65">
        <v>60</v>
      </c>
      <c r="B65" t="s">
        <v>104</v>
      </c>
      <c r="C65" t="s">
        <v>25</v>
      </c>
      <c r="D65" t="s">
        <v>38</v>
      </c>
      <c r="E65" s="41">
        <v>49.58</v>
      </c>
      <c r="F65" s="41">
        <f t="shared" si="4"/>
        <v>35</v>
      </c>
      <c r="G65" s="41">
        <f>VLOOKUP(F65,Grille!$A$2:$B$84,2,FALSE)</f>
        <v>25</v>
      </c>
    </row>
    <row r="66" spans="1:7" x14ac:dyDescent="0.25">
      <c r="A66">
        <v>61</v>
      </c>
      <c r="B66" t="s">
        <v>105</v>
      </c>
      <c r="C66" t="s">
        <v>64</v>
      </c>
      <c r="D66" t="s">
        <v>106</v>
      </c>
      <c r="E66" s="41">
        <v>49.02</v>
      </c>
      <c r="F66" s="41">
        <f t="shared" si="4"/>
        <v>29</v>
      </c>
      <c r="G66" s="41">
        <f>VLOOKUP(F66,Grille!$A$2:$B$84,2,FALSE)</f>
        <v>31</v>
      </c>
    </row>
    <row r="67" spans="1:7" x14ac:dyDescent="0.25">
      <c r="A67">
        <v>62</v>
      </c>
      <c r="B67" t="s">
        <v>107</v>
      </c>
      <c r="C67" t="s">
        <v>18</v>
      </c>
      <c r="D67" t="s">
        <v>30</v>
      </c>
      <c r="E67" s="41">
        <v>51.94</v>
      </c>
      <c r="F67" s="41">
        <f t="shared" si="4"/>
        <v>51</v>
      </c>
      <c r="G67" s="41">
        <f>VLOOKUP(F67,Grille!$A$2:$B$84,2,FALSE)</f>
        <v>9</v>
      </c>
    </row>
    <row r="68" spans="1:7" x14ac:dyDescent="0.25">
      <c r="A68">
        <v>63</v>
      </c>
      <c r="B68" t="s">
        <v>108</v>
      </c>
      <c r="C68" t="s">
        <v>13</v>
      </c>
      <c r="D68" t="s">
        <v>14</v>
      </c>
      <c r="E68" s="41">
        <v>47.5</v>
      </c>
      <c r="F68" s="41">
        <f t="shared" si="4"/>
        <v>20</v>
      </c>
      <c r="G68" s="41">
        <f>VLOOKUP(F68,Grille!$A$2:$B$84,2,FALSE)</f>
        <v>55</v>
      </c>
    </row>
    <row r="69" spans="1:7" x14ac:dyDescent="0.25">
      <c r="A69">
        <v>64</v>
      </c>
      <c r="B69" t="s">
        <v>109</v>
      </c>
      <c r="C69" t="s">
        <v>13</v>
      </c>
      <c r="D69" t="s">
        <v>52</v>
      </c>
      <c r="E69" s="41">
        <v>46</v>
      </c>
      <c r="F69" s="41">
        <f t="shared" si="4"/>
        <v>5</v>
      </c>
      <c r="G69" s="41">
        <f>VLOOKUP(F69,Grille!$A$2:$B$84,2,FALSE)</f>
        <v>225</v>
      </c>
    </row>
    <row r="70" spans="1:7" x14ac:dyDescent="0.25">
      <c r="A70">
        <v>65</v>
      </c>
      <c r="B70" t="s">
        <v>110</v>
      </c>
      <c r="C70" t="s">
        <v>13</v>
      </c>
      <c r="D70" t="s">
        <v>14</v>
      </c>
      <c r="E70" s="41" t="s">
        <v>217</v>
      </c>
      <c r="F70" s="41" t="s">
        <v>217</v>
      </c>
      <c r="G70" s="41">
        <f>VLOOKUP(F70,Grille!$A$2:$B$84,2,FALSE)</f>
        <v>0</v>
      </c>
    </row>
    <row r="71" spans="1:7" x14ac:dyDescent="0.25">
      <c r="A71">
        <v>66</v>
      </c>
      <c r="B71" t="s">
        <v>111</v>
      </c>
      <c r="C71" t="s">
        <v>35</v>
      </c>
      <c r="D71" t="s">
        <v>60</v>
      </c>
      <c r="E71" s="41">
        <v>56.36</v>
      </c>
      <c r="F71" s="41">
        <f t="shared" ref="F71:F78" si="5">RANK(E71,$E$6:$E$83,1)</f>
        <v>64</v>
      </c>
      <c r="G71" s="41">
        <f>VLOOKUP(F71,Grille!$A$2:$B$84,2,FALSE)</f>
        <v>0</v>
      </c>
    </row>
    <row r="72" spans="1:7" x14ac:dyDescent="0.25">
      <c r="A72">
        <v>67</v>
      </c>
      <c r="B72" t="s">
        <v>112</v>
      </c>
      <c r="C72" t="s">
        <v>25</v>
      </c>
      <c r="D72" t="s">
        <v>38</v>
      </c>
      <c r="E72" s="41">
        <v>48.46</v>
      </c>
      <c r="F72" s="41">
        <f t="shared" si="5"/>
        <v>25</v>
      </c>
      <c r="G72" s="41">
        <f>VLOOKUP(F72,Grille!$A$2:$B$84,2,FALSE)</f>
        <v>38</v>
      </c>
    </row>
    <row r="73" spans="1:7" x14ac:dyDescent="0.25">
      <c r="A73">
        <v>68</v>
      </c>
      <c r="B73" t="s">
        <v>113</v>
      </c>
      <c r="C73" t="s">
        <v>32</v>
      </c>
      <c r="D73" t="s">
        <v>81</v>
      </c>
      <c r="E73" s="41">
        <v>49.68</v>
      </c>
      <c r="F73" s="41">
        <f t="shared" si="5"/>
        <v>38</v>
      </c>
      <c r="G73" s="41">
        <f>VLOOKUP(F73,Grille!$A$2:$B$84,2,FALSE)</f>
        <v>22</v>
      </c>
    </row>
    <row r="74" spans="1:7" x14ac:dyDescent="0.25">
      <c r="A74">
        <v>69</v>
      </c>
      <c r="B74" t="s">
        <v>114</v>
      </c>
      <c r="C74" t="s">
        <v>13</v>
      </c>
      <c r="D74" t="s">
        <v>44</v>
      </c>
      <c r="E74" s="41">
        <v>44.15</v>
      </c>
      <c r="F74" s="41">
        <f t="shared" si="5"/>
        <v>1</v>
      </c>
      <c r="G74" s="41">
        <f>VLOOKUP(F74,Grille!$A$2:$B$84,2,FALSE)</f>
        <v>500</v>
      </c>
    </row>
    <row r="75" spans="1:7" x14ac:dyDescent="0.25">
      <c r="A75">
        <v>70</v>
      </c>
      <c r="B75" t="s">
        <v>115</v>
      </c>
      <c r="C75" t="s">
        <v>25</v>
      </c>
      <c r="D75" t="s">
        <v>38</v>
      </c>
      <c r="E75" s="41">
        <v>47.46</v>
      </c>
      <c r="F75" s="41">
        <f t="shared" si="5"/>
        <v>19</v>
      </c>
      <c r="G75" s="41">
        <f>VLOOKUP(F75,Grille!$A$2:$B$84,2,FALSE)</f>
        <v>60</v>
      </c>
    </row>
    <row r="76" spans="1:7" x14ac:dyDescent="0.25">
      <c r="A76">
        <v>71</v>
      </c>
      <c r="B76" t="s">
        <v>116</v>
      </c>
      <c r="C76" t="s">
        <v>32</v>
      </c>
      <c r="D76" t="s">
        <v>79</v>
      </c>
      <c r="E76" s="41">
        <v>49.77</v>
      </c>
      <c r="F76" s="41">
        <f t="shared" si="5"/>
        <v>40</v>
      </c>
      <c r="G76" s="41">
        <f>VLOOKUP(F76,Grille!$A$2:$B$84,2,FALSE)</f>
        <v>20</v>
      </c>
    </row>
    <row r="77" spans="1:7" x14ac:dyDescent="0.25">
      <c r="A77">
        <v>72</v>
      </c>
      <c r="B77" t="s">
        <v>117</v>
      </c>
      <c r="C77" t="s">
        <v>64</v>
      </c>
      <c r="D77" t="s">
        <v>118</v>
      </c>
      <c r="E77" s="41">
        <v>53.59</v>
      </c>
      <c r="F77" s="41">
        <f t="shared" si="5"/>
        <v>57</v>
      </c>
      <c r="G77" s="41">
        <f>VLOOKUP(F77,Grille!$A$2:$B$84,2,FALSE)</f>
        <v>3</v>
      </c>
    </row>
    <row r="78" spans="1:7" x14ac:dyDescent="0.25">
      <c r="A78">
        <v>73</v>
      </c>
      <c r="B78" t="s">
        <v>119</v>
      </c>
      <c r="C78" t="s">
        <v>13</v>
      </c>
      <c r="D78" t="s">
        <v>14</v>
      </c>
      <c r="E78" s="41">
        <v>46.54</v>
      </c>
      <c r="F78" s="41">
        <f t="shared" si="5"/>
        <v>9</v>
      </c>
      <c r="G78" s="41">
        <f>VLOOKUP(F78,Grille!$A$2:$B$84,2,FALSE)</f>
        <v>145</v>
      </c>
    </row>
    <row r="79" spans="1:7" x14ac:dyDescent="0.25">
      <c r="A79">
        <v>74</v>
      </c>
      <c r="B79" t="s">
        <v>120</v>
      </c>
      <c r="C79" t="s">
        <v>13</v>
      </c>
      <c r="D79" t="s">
        <v>14</v>
      </c>
      <c r="E79" s="41" t="s">
        <v>217</v>
      </c>
      <c r="F79" s="41" t="s">
        <v>217</v>
      </c>
      <c r="G79" s="41">
        <f>VLOOKUP(F79,Grille!$A$2:$B$84,2,FALSE)</f>
        <v>0</v>
      </c>
    </row>
    <row r="80" spans="1:7" x14ac:dyDescent="0.25">
      <c r="A80">
        <v>75</v>
      </c>
      <c r="B80" t="s">
        <v>121</v>
      </c>
      <c r="C80" t="s">
        <v>25</v>
      </c>
      <c r="D80" t="s">
        <v>38</v>
      </c>
      <c r="E80" s="41">
        <v>46.66</v>
      </c>
      <c r="F80" s="41">
        <f>RANK(E80,$E$6:$E$83,1)</f>
        <v>11</v>
      </c>
      <c r="G80" s="41">
        <f>VLOOKUP(F80,Grille!$A$2:$B$84,2,FALSE)</f>
        <v>120</v>
      </c>
    </row>
    <row r="81" spans="1:7" x14ac:dyDescent="0.25">
      <c r="A81">
        <v>76</v>
      </c>
      <c r="B81" t="s">
        <v>122</v>
      </c>
      <c r="C81" t="s">
        <v>25</v>
      </c>
      <c r="D81" t="s">
        <v>57</v>
      </c>
      <c r="E81" s="41">
        <v>46.91</v>
      </c>
      <c r="F81" s="41">
        <f>RANK(E81,$E$6:$E$83,1)</f>
        <v>14</v>
      </c>
      <c r="G81" s="41">
        <f>VLOOKUP(F81,Grille!$A$2:$B$84,2,FALSE)</f>
        <v>90</v>
      </c>
    </row>
    <row r="82" spans="1:7" x14ac:dyDescent="0.25">
      <c r="A82">
        <v>77</v>
      </c>
      <c r="B82" t="s">
        <v>123</v>
      </c>
      <c r="C82" t="s">
        <v>18</v>
      </c>
      <c r="D82" t="s">
        <v>23</v>
      </c>
      <c r="E82" s="41" t="s">
        <v>217</v>
      </c>
      <c r="F82" s="41" t="s">
        <v>217</v>
      </c>
      <c r="G82" s="41">
        <f>VLOOKUP(F82,Grille!$A$2:$B$84,2,FALSE)</f>
        <v>0</v>
      </c>
    </row>
    <row r="83" spans="1:7" x14ac:dyDescent="0.25">
      <c r="A83">
        <v>78</v>
      </c>
      <c r="B83" t="s">
        <v>124</v>
      </c>
      <c r="C83" t="s">
        <v>13</v>
      </c>
      <c r="D83" t="s">
        <v>52</v>
      </c>
      <c r="E83" s="41">
        <v>48.62</v>
      </c>
      <c r="F83" s="41">
        <f>RANK(E83,$E$6:$E$83,1)</f>
        <v>26</v>
      </c>
      <c r="G83" s="41">
        <f>VLOOKUP(F83,Grille!$A$2:$B$84,2,FALSE)</f>
        <v>36</v>
      </c>
    </row>
  </sheetData>
  <autoFilter ref="A5:G5">
    <sortState ref="A6:G83">
      <sortCondition ref="A5"/>
    </sortState>
  </autoFilter>
  <mergeCells count="5">
    <mergeCell ref="A1:D1"/>
    <mergeCell ref="A2:D2"/>
    <mergeCell ref="A3:D3"/>
    <mergeCell ref="E2:G2"/>
    <mergeCell ref="E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79"/>
  <sheetViews>
    <sheetView workbookViewId="0">
      <pane xSplit="4" ySplit="5" topLeftCell="E48" activePane="bottomRight" state="frozen"/>
      <selection activeCell="A5" sqref="A5:R6"/>
      <selection pane="topRight" activeCell="A5" sqref="A5:R6"/>
      <selection pane="bottomLeft" activeCell="A5" sqref="A5:R6"/>
      <selection pane="bottomRight" activeCell="G64" sqref="G64"/>
    </sheetView>
  </sheetViews>
  <sheetFormatPr defaultRowHeight="15" x14ac:dyDescent="0.25"/>
  <cols>
    <col min="2" max="2" width="21.5703125" customWidth="1"/>
    <col min="5" max="5" width="9.140625" style="43" customWidth="1"/>
    <col min="6" max="7" width="9.140625" style="43"/>
  </cols>
  <sheetData>
    <row r="1" spans="1:7" ht="35.1" customHeight="1" x14ac:dyDescent="0.25">
      <c r="A1" s="44" t="s">
        <v>218</v>
      </c>
      <c r="B1" s="44"/>
      <c r="C1" s="44"/>
      <c r="D1" s="44"/>
    </row>
    <row r="2" spans="1:7" ht="15.75" x14ac:dyDescent="0.25">
      <c r="A2" s="45" t="s">
        <v>0</v>
      </c>
      <c r="B2" s="45"/>
      <c r="C2" s="45"/>
      <c r="D2" s="45"/>
      <c r="E2" s="53" t="s">
        <v>228</v>
      </c>
      <c r="F2" s="53"/>
      <c r="G2" s="53"/>
    </row>
    <row r="3" spans="1:7" x14ac:dyDescent="0.25">
      <c r="A3" s="45" t="s">
        <v>210</v>
      </c>
      <c r="B3" s="45"/>
      <c r="C3" s="45"/>
      <c r="D3" s="45"/>
      <c r="E3" s="51">
        <v>42433</v>
      </c>
      <c r="F3" s="52"/>
      <c r="G3" s="52"/>
    </row>
    <row r="5" spans="1:7" x14ac:dyDescent="0.25">
      <c r="A5" t="s">
        <v>1</v>
      </c>
      <c r="B5" t="s">
        <v>205</v>
      </c>
      <c r="C5" s="7" t="s">
        <v>208</v>
      </c>
      <c r="D5" s="7" t="s">
        <v>2</v>
      </c>
      <c r="E5" s="43" t="s">
        <v>11</v>
      </c>
      <c r="F5" s="43" t="s">
        <v>204</v>
      </c>
      <c r="G5" s="43" t="s">
        <v>4</v>
      </c>
    </row>
    <row r="6" spans="1:7" x14ac:dyDescent="0.25">
      <c r="A6">
        <v>1</v>
      </c>
      <c r="B6" t="s">
        <v>125</v>
      </c>
      <c r="C6" t="s">
        <v>13</v>
      </c>
      <c r="D6" t="s">
        <v>21</v>
      </c>
      <c r="E6" s="43">
        <v>47.81</v>
      </c>
      <c r="F6" s="43">
        <f>RANK(E6,$E$6:$E$79,1)</f>
        <v>19</v>
      </c>
      <c r="G6" s="43">
        <f>VLOOKUP(F6,Grille!$A$2:$B$84,2,FALSE)</f>
        <v>60</v>
      </c>
    </row>
    <row r="7" spans="1:7" x14ac:dyDescent="0.25">
      <c r="A7">
        <v>2</v>
      </c>
      <c r="B7" t="s">
        <v>126</v>
      </c>
      <c r="C7" t="s">
        <v>32</v>
      </c>
      <c r="D7" t="s">
        <v>127</v>
      </c>
      <c r="E7" s="43">
        <v>48.8</v>
      </c>
      <c r="F7" s="43">
        <f>RANK(E7,$E$6:$E$79,1)</f>
        <v>26</v>
      </c>
      <c r="G7" s="43">
        <f>VLOOKUP(F7,Grille!$A$2:$B$84,2,FALSE)</f>
        <v>36</v>
      </c>
    </row>
    <row r="8" spans="1:7" x14ac:dyDescent="0.25">
      <c r="A8">
        <v>3</v>
      </c>
      <c r="B8" t="s">
        <v>128</v>
      </c>
      <c r="C8" t="s">
        <v>13</v>
      </c>
      <c r="D8" t="s">
        <v>14</v>
      </c>
      <c r="E8" s="43">
        <v>46.22</v>
      </c>
      <c r="F8" s="43">
        <f>RANK(E8,$E$6:$E$79,1)</f>
        <v>8</v>
      </c>
      <c r="G8" s="43">
        <f>VLOOKUP(F8,Grille!$A$2:$B$84,2,FALSE)</f>
        <v>160</v>
      </c>
    </row>
    <row r="9" spans="1:7" x14ac:dyDescent="0.25">
      <c r="A9">
        <v>4</v>
      </c>
      <c r="B9" t="s">
        <v>129</v>
      </c>
      <c r="C9" t="s">
        <v>25</v>
      </c>
      <c r="D9" t="s">
        <v>38</v>
      </c>
      <c r="E9" s="43" t="s">
        <v>217</v>
      </c>
      <c r="F9" s="43" t="s">
        <v>217</v>
      </c>
      <c r="G9" s="43">
        <f>VLOOKUP(F9,Grille!$A$2:$B$84,2,FALSE)</f>
        <v>0</v>
      </c>
    </row>
    <row r="10" spans="1:7" x14ac:dyDescent="0.25">
      <c r="A10">
        <v>5</v>
      </c>
      <c r="B10" t="s">
        <v>130</v>
      </c>
      <c r="C10" t="s">
        <v>13</v>
      </c>
      <c r="D10" t="s">
        <v>14</v>
      </c>
      <c r="E10" s="43">
        <v>47.13</v>
      </c>
      <c r="F10" s="43">
        <f>RANK(E10,$E$6:$E$79,1)</f>
        <v>17</v>
      </c>
      <c r="G10" s="43">
        <f>VLOOKUP(F10,Grille!$A$2:$B$84,2,FALSE)</f>
        <v>70</v>
      </c>
    </row>
    <row r="11" spans="1:7" x14ac:dyDescent="0.25">
      <c r="A11">
        <v>6</v>
      </c>
      <c r="B11" t="s">
        <v>131</v>
      </c>
      <c r="C11" t="s">
        <v>18</v>
      </c>
      <c r="D11" t="s">
        <v>30</v>
      </c>
      <c r="E11" s="43">
        <v>48.04</v>
      </c>
      <c r="F11" s="43">
        <f>RANK(E11,$E$6:$E$79,1)</f>
        <v>21</v>
      </c>
      <c r="G11" s="43">
        <f>VLOOKUP(F11,Grille!$A$2:$B$84,2,FALSE)</f>
        <v>51</v>
      </c>
    </row>
    <row r="12" spans="1:7" x14ac:dyDescent="0.25">
      <c r="A12">
        <v>7</v>
      </c>
      <c r="B12" t="s">
        <v>132</v>
      </c>
      <c r="C12" t="s">
        <v>13</v>
      </c>
      <c r="D12" t="s">
        <v>133</v>
      </c>
      <c r="E12" s="43">
        <v>46.81</v>
      </c>
      <c r="F12" s="43">
        <f>RANK(E12,$E$6:$E$79,1)</f>
        <v>13</v>
      </c>
      <c r="G12" s="43">
        <f>VLOOKUP(F12,Grille!$A$2:$B$84,2,FALSE)</f>
        <v>100</v>
      </c>
    </row>
    <row r="13" spans="1:7" x14ac:dyDescent="0.25">
      <c r="A13">
        <v>8</v>
      </c>
      <c r="B13" t="s">
        <v>134</v>
      </c>
      <c r="C13" t="s">
        <v>32</v>
      </c>
      <c r="D13" t="s">
        <v>33</v>
      </c>
      <c r="E13" s="43" t="s">
        <v>217</v>
      </c>
      <c r="F13" s="43" t="s">
        <v>217</v>
      </c>
      <c r="G13" s="43">
        <f>VLOOKUP(F13,Grille!$A$2:$B$84,2,FALSE)</f>
        <v>0</v>
      </c>
    </row>
    <row r="14" spans="1:7" x14ac:dyDescent="0.25">
      <c r="A14">
        <v>9</v>
      </c>
      <c r="B14" t="s">
        <v>135</v>
      </c>
      <c r="C14" t="s">
        <v>13</v>
      </c>
      <c r="D14" t="s">
        <v>16</v>
      </c>
      <c r="E14" s="43">
        <v>49.99</v>
      </c>
      <c r="F14" s="43">
        <f>RANK(E14,$E$6:$E$79,1)</f>
        <v>31</v>
      </c>
      <c r="G14" s="43">
        <f>VLOOKUP(F14,Grille!$A$2:$B$84,2,FALSE)</f>
        <v>29</v>
      </c>
    </row>
    <row r="15" spans="1:7" x14ac:dyDescent="0.25">
      <c r="A15">
        <v>10</v>
      </c>
      <c r="B15" t="s">
        <v>136</v>
      </c>
      <c r="C15" t="s">
        <v>13</v>
      </c>
      <c r="D15" t="s">
        <v>14</v>
      </c>
      <c r="E15" s="43" t="s">
        <v>217</v>
      </c>
      <c r="F15" s="43" t="s">
        <v>217</v>
      </c>
      <c r="G15" s="43">
        <f>VLOOKUP(F15,Grille!$A$2:$B$84,2,FALSE)</f>
        <v>0</v>
      </c>
    </row>
    <row r="16" spans="1:7" x14ac:dyDescent="0.25">
      <c r="A16">
        <v>11</v>
      </c>
      <c r="B16" t="s">
        <v>137</v>
      </c>
      <c r="C16" t="s">
        <v>13</v>
      </c>
      <c r="D16" t="s">
        <v>16</v>
      </c>
      <c r="E16" s="43">
        <v>45.59</v>
      </c>
      <c r="F16" s="43">
        <f>RANK(E16,$E$6:$E$79,1)</f>
        <v>3</v>
      </c>
      <c r="G16" s="43">
        <f>VLOOKUP(F16,Grille!$A$2:$B$84,2,FALSE)</f>
        <v>300</v>
      </c>
    </row>
    <row r="17" spans="1:10" x14ac:dyDescent="0.25">
      <c r="A17">
        <v>12</v>
      </c>
      <c r="B17" t="s">
        <v>138</v>
      </c>
      <c r="C17" t="s">
        <v>25</v>
      </c>
      <c r="D17" t="s">
        <v>57</v>
      </c>
      <c r="E17" s="43">
        <v>46.82</v>
      </c>
      <c r="F17" s="43">
        <f>RANK(E17,$E$6:$E$79,1)</f>
        <v>14</v>
      </c>
      <c r="G17" s="43">
        <f>VLOOKUP(F17,Grille!$A$2:$B$84,2,FALSE)</f>
        <v>90</v>
      </c>
    </row>
    <row r="18" spans="1:10" x14ac:dyDescent="0.25">
      <c r="A18">
        <v>13</v>
      </c>
      <c r="B18" t="s">
        <v>139</v>
      </c>
      <c r="C18" t="s">
        <v>40</v>
      </c>
      <c r="D18" t="s">
        <v>41</v>
      </c>
      <c r="E18" s="43">
        <v>67.209999999999994</v>
      </c>
      <c r="F18" s="43">
        <f>RANK(E18,$E$6:$E$79,1)</f>
        <v>55</v>
      </c>
      <c r="G18" s="43">
        <f>VLOOKUP(F18,Grille!$A$2:$B$84,2,FALSE)</f>
        <v>5</v>
      </c>
    </row>
    <row r="19" spans="1:10" x14ac:dyDescent="0.25">
      <c r="A19">
        <v>14</v>
      </c>
      <c r="B19" t="s">
        <v>140</v>
      </c>
      <c r="C19" t="s">
        <v>35</v>
      </c>
      <c r="D19" t="s">
        <v>36</v>
      </c>
      <c r="E19" s="43">
        <v>50.54</v>
      </c>
      <c r="F19" s="43">
        <f>RANK(E19,$E$6:$E$79,1)</f>
        <v>35</v>
      </c>
      <c r="G19" s="43">
        <f>VLOOKUP(F19,Grille!$A$2:$B$84,2,FALSE)</f>
        <v>25</v>
      </c>
    </row>
    <row r="20" spans="1:10" x14ac:dyDescent="0.25">
      <c r="A20">
        <v>15</v>
      </c>
      <c r="B20" t="s">
        <v>141</v>
      </c>
      <c r="C20" t="s">
        <v>25</v>
      </c>
      <c r="D20" t="s">
        <v>62</v>
      </c>
      <c r="E20" s="43">
        <v>54.2</v>
      </c>
      <c r="F20" s="43">
        <f>RANK(E20,$E$6:$E$79,1)</f>
        <v>48</v>
      </c>
      <c r="G20" s="43">
        <f>VLOOKUP(F20,Grille!$A$2:$B$84,2,FALSE)</f>
        <v>12</v>
      </c>
    </row>
    <row r="21" spans="1:10" x14ac:dyDescent="0.25">
      <c r="A21">
        <v>16</v>
      </c>
      <c r="B21" t="s">
        <v>142</v>
      </c>
      <c r="C21" t="s">
        <v>18</v>
      </c>
      <c r="D21" t="s">
        <v>30</v>
      </c>
      <c r="E21" s="43">
        <v>52.82</v>
      </c>
      <c r="F21" s="43">
        <f>RANK(E21,$E$6:$E$79,1)</f>
        <v>43</v>
      </c>
      <c r="G21" s="43">
        <f>VLOOKUP(F21,Grille!$A$2:$B$84,2,FALSE)</f>
        <v>17</v>
      </c>
    </row>
    <row r="22" spans="1:10" x14ac:dyDescent="0.25">
      <c r="A22">
        <v>17</v>
      </c>
      <c r="B22" t="s">
        <v>143</v>
      </c>
      <c r="C22" t="s">
        <v>32</v>
      </c>
      <c r="D22" t="s">
        <v>81</v>
      </c>
      <c r="E22" s="43">
        <v>52.49</v>
      </c>
      <c r="F22" s="43">
        <f>RANK(E22,$E$6:$E$79,1)</f>
        <v>41</v>
      </c>
      <c r="G22" s="43">
        <f>VLOOKUP(F22,Grille!$A$2:$B$84,2,FALSE)</f>
        <v>19</v>
      </c>
    </row>
    <row r="23" spans="1:10" x14ac:dyDescent="0.25">
      <c r="A23">
        <v>18</v>
      </c>
      <c r="B23" t="s">
        <v>144</v>
      </c>
      <c r="C23" t="s">
        <v>25</v>
      </c>
      <c r="D23" t="s">
        <v>57</v>
      </c>
      <c r="E23" s="43">
        <v>49.88</v>
      </c>
      <c r="F23" s="43">
        <f>RANK(E23,$E$6:$E$79,1)</f>
        <v>30</v>
      </c>
      <c r="G23" s="43">
        <f>VLOOKUP(F23,Grille!$A$2:$B$84,2,FALSE)</f>
        <v>30</v>
      </c>
    </row>
    <row r="24" spans="1:10" x14ac:dyDescent="0.25">
      <c r="A24">
        <v>19</v>
      </c>
      <c r="B24" t="s">
        <v>145</v>
      </c>
      <c r="C24" t="s">
        <v>13</v>
      </c>
      <c r="D24" t="s">
        <v>21</v>
      </c>
      <c r="E24" s="43" t="s">
        <v>217</v>
      </c>
      <c r="F24" s="43" t="s">
        <v>217</v>
      </c>
      <c r="G24" s="43">
        <f>VLOOKUP(F24,Grille!$A$2:$B$84,2,FALSE)</f>
        <v>0</v>
      </c>
    </row>
    <row r="25" spans="1:10" x14ac:dyDescent="0.25">
      <c r="A25">
        <v>20</v>
      </c>
      <c r="B25" t="s">
        <v>146</v>
      </c>
      <c r="C25" t="s">
        <v>13</v>
      </c>
      <c r="D25" t="s">
        <v>14</v>
      </c>
      <c r="E25" s="43" t="s">
        <v>217</v>
      </c>
      <c r="F25" s="43" t="s">
        <v>217</v>
      </c>
      <c r="G25" s="43">
        <f>VLOOKUP(F25,Grille!$A$2:$B$84,2,FALSE)</f>
        <v>0</v>
      </c>
    </row>
    <row r="26" spans="1:10" x14ac:dyDescent="0.25">
      <c r="A26">
        <v>21</v>
      </c>
      <c r="B26" t="s">
        <v>147</v>
      </c>
      <c r="C26" t="s">
        <v>32</v>
      </c>
      <c r="D26" t="s">
        <v>72</v>
      </c>
      <c r="E26" s="43">
        <v>51.39</v>
      </c>
      <c r="F26" s="43">
        <f>RANK(E26,$E$6:$E$79,1)</f>
        <v>37</v>
      </c>
      <c r="G26" s="43">
        <f>VLOOKUP(F26,Grille!$A$2:$B$84,2,FALSE)</f>
        <v>23</v>
      </c>
    </row>
    <row r="27" spans="1:10" x14ac:dyDescent="0.25">
      <c r="A27">
        <v>22</v>
      </c>
      <c r="B27" t="s">
        <v>148</v>
      </c>
      <c r="C27" t="s">
        <v>13</v>
      </c>
      <c r="D27" t="s">
        <v>52</v>
      </c>
      <c r="E27" s="43">
        <v>47</v>
      </c>
      <c r="F27" s="43">
        <f>RANK(E27,$E$6:$E$79,1)</f>
        <v>15</v>
      </c>
      <c r="G27" s="43">
        <f>VLOOKUP(F27,Grille!$A$2:$B$84,2,FALSE)</f>
        <v>80</v>
      </c>
    </row>
    <row r="28" spans="1:10" x14ac:dyDescent="0.25">
      <c r="A28">
        <v>23</v>
      </c>
      <c r="B28" t="s">
        <v>149</v>
      </c>
      <c r="C28" t="s">
        <v>13</v>
      </c>
      <c r="D28" t="s">
        <v>52</v>
      </c>
      <c r="E28" s="43" t="s">
        <v>216</v>
      </c>
      <c r="F28" s="43" t="s">
        <v>216</v>
      </c>
      <c r="G28" s="43">
        <f>VLOOKUP(F28,Grille!$A$2:$B$84,2,FALSE)</f>
        <v>0</v>
      </c>
    </row>
    <row r="29" spans="1:10" x14ac:dyDescent="0.25">
      <c r="A29">
        <v>24</v>
      </c>
      <c r="B29" t="s">
        <v>150</v>
      </c>
      <c r="C29" t="s">
        <v>13</v>
      </c>
      <c r="D29" t="s">
        <v>14</v>
      </c>
      <c r="E29" s="43">
        <v>47.51</v>
      </c>
      <c r="F29" s="43">
        <f>RANK(E29,$E$6:$E$79,1)</f>
        <v>18</v>
      </c>
      <c r="G29" s="43">
        <f>VLOOKUP(F29,Grille!$A$2:$B$84,2,FALSE)</f>
        <v>65</v>
      </c>
    </row>
    <row r="30" spans="1:10" x14ac:dyDescent="0.25">
      <c r="A30">
        <v>25</v>
      </c>
      <c r="B30" t="s">
        <v>151</v>
      </c>
      <c r="C30" t="s">
        <v>64</v>
      </c>
      <c r="D30" t="s">
        <v>152</v>
      </c>
      <c r="E30" s="43">
        <v>55.26</v>
      </c>
      <c r="F30" s="43">
        <f>RANK(E30,$E$6:$E$79,1)</f>
        <v>52</v>
      </c>
      <c r="G30" s="43">
        <f>VLOOKUP(F30,Grille!$A$2:$B$84,2,FALSE)</f>
        <v>8</v>
      </c>
    </row>
    <row r="31" spans="1:10" x14ac:dyDescent="0.25">
      <c r="A31">
        <v>26</v>
      </c>
      <c r="B31" t="s">
        <v>153</v>
      </c>
      <c r="C31" t="s">
        <v>18</v>
      </c>
      <c r="D31" t="s">
        <v>30</v>
      </c>
      <c r="E31" s="43" t="s">
        <v>217</v>
      </c>
      <c r="F31" s="43" t="s">
        <v>217</v>
      </c>
      <c r="G31" s="43">
        <f>VLOOKUP(F31,Grille!$A$2:$B$84,2,FALSE)</f>
        <v>0</v>
      </c>
    </row>
    <row r="32" spans="1:10" x14ac:dyDescent="0.25">
      <c r="A32">
        <v>27</v>
      </c>
      <c r="B32" t="s">
        <v>154</v>
      </c>
      <c r="C32" t="s">
        <v>25</v>
      </c>
      <c r="D32" t="s">
        <v>57</v>
      </c>
      <c r="E32" s="43">
        <v>54.22</v>
      </c>
      <c r="F32" s="43">
        <f>RANK(E32,$E$6:$E$79,1)</f>
        <v>49</v>
      </c>
      <c r="G32" s="43">
        <f>VLOOKUP(F32,Grille!$A$2:$B$84,2,FALSE)</f>
        <v>11</v>
      </c>
      <c r="J32" s="4"/>
    </row>
    <row r="33" spans="1:7" x14ac:dyDescent="0.25">
      <c r="A33">
        <v>28</v>
      </c>
      <c r="B33" t="s">
        <v>155</v>
      </c>
      <c r="C33" t="s">
        <v>18</v>
      </c>
      <c r="D33" t="s">
        <v>19</v>
      </c>
      <c r="E33" s="43" t="s">
        <v>217</v>
      </c>
      <c r="F33" s="43" t="s">
        <v>217</v>
      </c>
      <c r="G33" s="43">
        <f>VLOOKUP(F33,Grille!$A$2:$B$84,2,FALSE)</f>
        <v>0</v>
      </c>
    </row>
    <row r="34" spans="1:7" x14ac:dyDescent="0.25">
      <c r="A34">
        <v>29</v>
      </c>
      <c r="B34" t="s">
        <v>156</v>
      </c>
      <c r="C34" t="s">
        <v>100</v>
      </c>
      <c r="D34" t="s">
        <v>100</v>
      </c>
      <c r="E34" s="43" t="s">
        <v>216</v>
      </c>
      <c r="F34" s="43" t="s">
        <v>216</v>
      </c>
      <c r="G34" s="43">
        <f>VLOOKUP(F34,Grille!$A$2:$B$84,2,FALSE)</f>
        <v>0</v>
      </c>
    </row>
    <row r="35" spans="1:7" x14ac:dyDescent="0.25">
      <c r="A35">
        <v>30</v>
      </c>
      <c r="B35" t="s">
        <v>157</v>
      </c>
      <c r="C35" t="s">
        <v>18</v>
      </c>
      <c r="D35" t="s">
        <v>23</v>
      </c>
      <c r="E35" s="43">
        <v>48.48</v>
      </c>
      <c r="F35" s="43">
        <f>RANK(E35,$E$6:$E$79,1)</f>
        <v>23</v>
      </c>
      <c r="G35" s="43">
        <f>VLOOKUP(F35,Grille!$A$2:$B$84,2,FALSE)</f>
        <v>44</v>
      </c>
    </row>
    <row r="36" spans="1:7" x14ac:dyDescent="0.25">
      <c r="A36">
        <v>31</v>
      </c>
      <c r="B36" t="s">
        <v>158</v>
      </c>
      <c r="C36" t="s">
        <v>18</v>
      </c>
      <c r="D36" t="s">
        <v>30</v>
      </c>
      <c r="E36" s="43" t="s">
        <v>217</v>
      </c>
      <c r="F36" s="43" t="s">
        <v>217</v>
      </c>
      <c r="G36" s="43">
        <f>VLOOKUP(F36,Grille!$A$2:$B$84,2,FALSE)</f>
        <v>0</v>
      </c>
    </row>
    <row r="37" spans="1:7" x14ac:dyDescent="0.25">
      <c r="A37">
        <v>32</v>
      </c>
      <c r="B37" t="s">
        <v>159</v>
      </c>
      <c r="C37" t="s">
        <v>13</v>
      </c>
      <c r="D37" t="s">
        <v>16</v>
      </c>
      <c r="E37" s="43">
        <v>46.3</v>
      </c>
      <c r="F37" s="43">
        <f>RANK(E37,$E$6:$E$79,1)</f>
        <v>9</v>
      </c>
      <c r="G37" s="43">
        <f>VLOOKUP(F37,Grille!$A$2:$B$84,2,FALSE)</f>
        <v>145</v>
      </c>
    </row>
    <row r="38" spans="1:7" x14ac:dyDescent="0.25">
      <c r="A38">
        <v>33</v>
      </c>
      <c r="B38" t="s">
        <v>160</v>
      </c>
      <c r="C38" t="s">
        <v>32</v>
      </c>
      <c r="D38" t="s">
        <v>33</v>
      </c>
      <c r="E38" s="43">
        <v>46.38</v>
      </c>
      <c r="F38" s="43">
        <f>RANK(E38,$E$6:$E$79,1)</f>
        <v>10</v>
      </c>
      <c r="G38" s="43">
        <f>VLOOKUP(F38,Grille!$A$2:$B$84,2,FALSE)</f>
        <v>130</v>
      </c>
    </row>
    <row r="39" spans="1:7" x14ac:dyDescent="0.25">
      <c r="A39">
        <v>34</v>
      </c>
      <c r="B39" t="s">
        <v>161</v>
      </c>
      <c r="C39" t="s">
        <v>25</v>
      </c>
      <c r="D39" t="s">
        <v>38</v>
      </c>
      <c r="E39" s="43">
        <v>48.34</v>
      </c>
      <c r="F39" s="43">
        <f>RANK(E39,$E$6:$E$79,1)</f>
        <v>22</v>
      </c>
      <c r="G39" s="43">
        <f>VLOOKUP(F39,Grille!$A$2:$B$84,2,FALSE)</f>
        <v>47</v>
      </c>
    </row>
    <row r="40" spans="1:7" x14ac:dyDescent="0.25">
      <c r="A40">
        <v>35</v>
      </c>
      <c r="B40" t="s">
        <v>162</v>
      </c>
      <c r="C40" t="s">
        <v>35</v>
      </c>
      <c r="D40" t="s">
        <v>36</v>
      </c>
      <c r="E40" s="43">
        <v>47.84</v>
      </c>
      <c r="F40" s="43">
        <f>RANK(E40,$E$6:$E$79,1)</f>
        <v>20</v>
      </c>
      <c r="G40" s="43">
        <f>VLOOKUP(F40,Grille!$A$2:$B$84,2,FALSE)</f>
        <v>55</v>
      </c>
    </row>
    <row r="41" spans="1:7" x14ac:dyDescent="0.25">
      <c r="A41">
        <v>36</v>
      </c>
      <c r="B41" t="s">
        <v>163</v>
      </c>
      <c r="C41" t="s">
        <v>32</v>
      </c>
      <c r="D41" t="s">
        <v>72</v>
      </c>
      <c r="E41" s="43">
        <v>49.2</v>
      </c>
      <c r="F41" s="43">
        <f>RANK(E41,$E$6:$E$79,1)</f>
        <v>29</v>
      </c>
      <c r="G41" s="43">
        <f>VLOOKUP(F41,Grille!$A$2:$B$84,2,FALSE)</f>
        <v>31</v>
      </c>
    </row>
    <row r="42" spans="1:7" x14ac:dyDescent="0.25">
      <c r="A42">
        <v>37</v>
      </c>
      <c r="B42" t="s">
        <v>164</v>
      </c>
      <c r="C42" t="s">
        <v>13</v>
      </c>
      <c r="D42" t="s">
        <v>14</v>
      </c>
      <c r="E42" s="43">
        <v>48.67</v>
      </c>
      <c r="F42" s="43">
        <f>RANK(E42,$E$6:$E$79,1)</f>
        <v>25</v>
      </c>
      <c r="G42" s="43">
        <f>VLOOKUP(F42,Grille!$A$2:$B$84,2,FALSE)</f>
        <v>38</v>
      </c>
    </row>
    <row r="43" spans="1:7" x14ac:dyDescent="0.25">
      <c r="A43">
        <v>38</v>
      </c>
      <c r="B43" t="s">
        <v>165</v>
      </c>
      <c r="C43" t="s">
        <v>18</v>
      </c>
      <c r="D43" t="s">
        <v>23</v>
      </c>
      <c r="E43" s="43">
        <v>54.76</v>
      </c>
      <c r="F43" s="43">
        <f>RANK(E43,$E$6:$E$79,1)</f>
        <v>50</v>
      </c>
      <c r="G43" s="43">
        <f>VLOOKUP(F43,Grille!$A$2:$B$84,2,FALSE)</f>
        <v>10</v>
      </c>
    </row>
    <row r="44" spans="1:7" x14ac:dyDescent="0.25">
      <c r="A44">
        <v>39</v>
      </c>
      <c r="B44" t="s">
        <v>166</v>
      </c>
      <c r="C44" t="s">
        <v>18</v>
      </c>
      <c r="D44" t="s">
        <v>23</v>
      </c>
      <c r="E44" s="43">
        <v>50.39</v>
      </c>
      <c r="F44" s="43">
        <f>RANK(E44,$E$6:$E$79,1)</f>
        <v>32</v>
      </c>
      <c r="G44" s="43">
        <f>VLOOKUP(F44,Grille!$A$2:$B$84,2,FALSE)</f>
        <v>28</v>
      </c>
    </row>
    <row r="45" spans="1:7" x14ac:dyDescent="0.25">
      <c r="A45">
        <v>40</v>
      </c>
      <c r="B45" t="s">
        <v>167</v>
      </c>
      <c r="C45" t="s">
        <v>13</v>
      </c>
      <c r="D45" t="s">
        <v>52</v>
      </c>
      <c r="E45" s="43" t="s">
        <v>217</v>
      </c>
      <c r="F45" s="43" t="s">
        <v>217</v>
      </c>
      <c r="G45" s="43">
        <f>VLOOKUP(F45,Grille!$A$2:$B$84,2,FALSE)</f>
        <v>0</v>
      </c>
    </row>
    <row r="46" spans="1:7" x14ac:dyDescent="0.25">
      <c r="A46">
        <v>41</v>
      </c>
      <c r="B46" t="s">
        <v>168</v>
      </c>
      <c r="C46" t="s">
        <v>25</v>
      </c>
      <c r="D46" t="s">
        <v>57</v>
      </c>
      <c r="E46" s="43">
        <v>52.12</v>
      </c>
      <c r="F46" s="43">
        <f>RANK(E46,$E$6:$E$79,1)</f>
        <v>39</v>
      </c>
      <c r="G46" s="43">
        <f>VLOOKUP(F46,Grille!$A$2:$B$84,2,FALSE)</f>
        <v>21</v>
      </c>
    </row>
    <row r="47" spans="1:7" x14ac:dyDescent="0.25">
      <c r="A47">
        <v>42</v>
      </c>
      <c r="B47" t="s">
        <v>169</v>
      </c>
      <c r="C47" t="s">
        <v>40</v>
      </c>
      <c r="D47" t="s">
        <v>41</v>
      </c>
      <c r="E47" s="43">
        <v>53.66</v>
      </c>
      <c r="F47" s="43">
        <f>RANK(E47,$E$6:$E$79,1)</f>
        <v>47</v>
      </c>
      <c r="G47" s="43">
        <f>VLOOKUP(F47,Grille!$A$2:$B$84,2,FALSE)</f>
        <v>13</v>
      </c>
    </row>
    <row r="48" spans="1:7" x14ac:dyDescent="0.25">
      <c r="A48">
        <v>43</v>
      </c>
      <c r="B48" t="s">
        <v>170</v>
      </c>
      <c r="C48" t="s">
        <v>32</v>
      </c>
      <c r="D48" t="s">
        <v>81</v>
      </c>
      <c r="E48" s="43">
        <v>52.85</v>
      </c>
      <c r="F48" s="43">
        <f>RANK(E48,$E$6:$E$79,1)</f>
        <v>44</v>
      </c>
      <c r="G48" s="43">
        <f>VLOOKUP(F48,Grille!$A$2:$B$84,2,FALSE)</f>
        <v>16</v>
      </c>
    </row>
    <row r="49" spans="1:7" x14ac:dyDescent="0.25">
      <c r="A49">
        <v>44</v>
      </c>
      <c r="B49" t="s">
        <v>171</v>
      </c>
      <c r="C49" t="s">
        <v>18</v>
      </c>
      <c r="D49" t="s">
        <v>30</v>
      </c>
      <c r="E49" s="43">
        <v>48.51</v>
      </c>
      <c r="F49" s="43">
        <f>RANK(E49,$E$6:$E$79,1)</f>
        <v>24</v>
      </c>
      <c r="G49" s="43">
        <f>VLOOKUP(F49,Grille!$A$2:$B$84,2,FALSE)</f>
        <v>41</v>
      </c>
    </row>
    <row r="50" spans="1:7" x14ac:dyDescent="0.25">
      <c r="A50">
        <v>45</v>
      </c>
      <c r="B50" t="s">
        <v>172</v>
      </c>
      <c r="C50" t="s">
        <v>18</v>
      </c>
      <c r="D50" t="s">
        <v>30</v>
      </c>
      <c r="E50" s="43">
        <v>46.16</v>
      </c>
      <c r="F50" s="43">
        <f>RANK(E50,$E$6:$E$79,1)</f>
        <v>6</v>
      </c>
      <c r="G50" s="43">
        <f>VLOOKUP(F50,Grille!$A$2:$B$84,2,FALSE)</f>
        <v>200</v>
      </c>
    </row>
    <row r="51" spans="1:7" x14ac:dyDescent="0.25">
      <c r="A51">
        <v>46</v>
      </c>
      <c r="B51" t="s">
        <v>173</v>
      </c>
      <c r="C51" t="s">
        <v>18</v>
      </c>
      <c r="D51" t="s">
        <v>19</v>
      </c>
      <c r="E51" s="43">
        <v>49.11</v>
      </c>
      <c r="F51" s="43">
        <f>RANK(E51,$E$6:$E$79,1)</f>
        <v>28</v>
      </c>
      <c r="G51" s="43">
        <f>VLOOKUP(F51,Grille!$A$2:$B$84,2,FALSE)</f>
        <v>32</v>
      </c>
    </row>
    <row r="52" spans="1:7" x14ac:dyDescent="0.25">
      <c r="A52">
        <v>47</v>
      </c>
      <c r="B52" t="s">
        <v>174</v>
      </c>
      <c r="C52" t="s">
        <v>64</v>
      </c>
      <c r="D52" t="s">
        <v>152</v>
      </c>
      <c r="E52" s="43">
        <v>53.12</v>
      </c>
      <c r="F52" s="43">
        <f>RANK(E52,$E$6:$E$79,1)</f>
        <v>45</v>
      </c>
      <c r="G52" s="43">
        <f>VLOOKUP(F52,Grille!$A$2:$B$84,2,FALSE)</f>
        <v>15</v>
      </c>
    </row>
    <row r="53" spans="1:7" x14ac:dyDescent="0.25">
      <c r="A53">
        <v>48</v>
      </c>
      <c r="B53" t="s">
        <v>175</v>
      </c>
      <c r="C53" t="s">
        <v>25</v>
      </c>
      <c r="D53" t="s">
        <v>57</v>
      </c>
      <c r="E53" s="43">
        <v>46.49</v>
      </c>
      <c r="F53" s="43">
        <f>RANK(E53,$E$6:$E$79,1)</f>
        <v>11</v>
      </c>
      <c r="G53" s="43">
        <f>VLOOKUP(F53,Grille!$A$2:$B$84,2,FALSE)</f>
        <v>120</v>
      </c>
    </row>
    <row r="54" spans="1:7" x14ac:dyDescent="0.25">
      <c r="A54">
        <v>49</v>
      </c>
      <c r="B54" t="s">
        <v>176</v>
      </c>
      <c r="C54" t="s">
        <v>32</v>
      </c>
      <c r="D54" t="s">
        <v>33</v>
      </c>
      <c r="E54" s="43" t="s">
        <v>217</v>
      </c>
      <c r="F54" s="43" t="s">
        <v>217</v>
      </c>
      <c r="G54" s="43">
        <f>VLOOKUP(F54,Grille!$A$2:$B$84,2,FALSE)</f>
        <v>0</v>
      </c>
    </row>
    <row r="55" spans="1:7" x14ac:dyDescent="0.25">
      <c r="A55">
        <v>50</v>
      </c>
      <c r="B55" t="s">
        <v>177</v>
      </c>
      <c r="C55" t="s">
        <v>13</v>
      </c>
      <c r="D55" t="s">
        <v>133</v>
      </c>
      <c r="E55" s="43">
        <v>48.88</v>
      </c>
      <c r="F55" s="43">
        <f>RANK(E55,$E$6:$E$79,1)</f>
        <v>27</v>
      </c>
      <c r="G55" s="43">
        <f>VLOOKUP(F55,Grille!$A$2:$B$84,2,FALSE)</f>
        <v>34</v>
      </c>
    </row>
    <row r="56" spans="1:7" x14ac:dyDescent="0.25">
      <c r="A56">
        <v>51</v>
      </c>
      <c r="B56" t="s">
        <v>178</v>
      </c>
      <c r="C56" t="s">
        <v>25</v>
      </c>
      <c r="D56" t="s">
        <v>57</v>
      </c>
      <c r="E56" s="43" t="s">
        <v>217</v>
      </c>
      <c r="F56" s="43" t="s">
        <v>217</v>
      </c>
      <c r="G56" s="43">
        <f>VLOOKUP(F56,Grille!$A$2:$B$84,2,FALSE)</f>
        <v>0</v>
      </c>
    </row>
    <row r="57" spans="1:7" x14ac:dyDescent="0.25">
      <c r="A57">
        <v>52</v>
      </c>
      <c r="B57" t="s">
        <v>179</v>
      </c>
      <c r="C57" t="s">
        <v>32</v>
      </c>
      <c r="D57" t="s">
        <v>81</v>
      </c>
      <c r="E57" s="43">
        <v>53.3</v>
      </c>
      <c r="F57" s="43">
        <f>RANK(E57,$E$6:$E$79,1)</f>
        <v>46</v>
      </c>
      <c r="G57" s="43">
        <f>VLOOKUP(F57,Grille!$A$2:$B$84,2,FALSE)</f>
        <v>14</v>
      </c>
    </row>
    <row r="58" spans="1:7" x14ac:dyDescent="0.25">
      <c r="A58">
        <v>53</v>
      </c>
      <c r="B58" t="s">
        <v>180</v>
      </c>
      <c r="C58" t="s">
        <v>18</v>
      </c>
      <c r="D58" t="s">
        <v>23</v>
      </c>
      <c r="E58" s="43" t="s">
        <v>217</v>
      </c>
      <c r="F58" s="43" t="s">
        <v>217</v>
      </c>
      <c r="G58" s="43">
        <f>VLOOKUP(F58,Grille!$A$2:$B$84,2,FALSE)</f>
        <v>0</v>
      </c>
    </row>
    <row r="59" spans="1:7" x14ac:dyDescent="0.25">
      <c r="A59">
        <v>54</v>
      </c>
      <c r="B59" t="s">
        <v>181</v>
      </c>
      <c r="C59" t="s">
        <v>40</v>
      </c>
      <c r="D59" t="s">
        <v>41</v>
      </c>
      <c r="E59" s="43">
        <v>54.95</v>
      </c>
      <c r="F59" s="43">
        <f>RANK(E59,$E$6:$E$79,1)</f>
        <v>51</v>
      </c>
      <c r="G59" s="43">
        <f>VLOOKUP(F59,Grille!$A$2:$B$84,2,FALSE)</f>
        <v>9</v>
      </c>
    </row>
    <row r="60" spans="1:7" x14ac:dyDescent="0.25">
      <c r="A60">
        <v>55</v>
      </c>
      <c r="B60" t="s">
        <v>182</v>
      </c>
      <c r="C60" t="s">
        <v>25</v>
      </c>
      <c r="D60" t="s">
        <v>62</v>
      </c>
      <c r="E60" s="43" t="s">
        <v>217</v>
      </c>
      <c r="F60" s="43" t="s">
        <v>217</v>
      </c>
      <c r="G60" s="43">
        <f>VLOOKUP(F60,Grille!$A$2:$B$84,2,FALSE)</f>
        <v>0</v>
      </c>
    </row>
    <row r="61" spans="1:7" x14ac:dyDescent="0.25">
      <c r="A61">
        <v>56</v>
      </c>
      <c r="B61" t="s">
        <v>183</v>
      </c>
      <c r="C61" t="s">
        <v>25</v>
      </c>
      <c r="D61" t="s">
        <v>62</v>
      </c>
      <c r="E61" s="43">
        <v>51.01</v>
      </c>
      <c r="F61" s="43">
        <f>RANK(E61,$E$6:$E$79,1)</f>
        <v>36</v>
      </c>
      <c r="G61" s="43">
        <f>VLOOKUP(F61,Grille!$A$2:$B$84,2,FALSE)</f>
        <v>24</v>
      </c>
    </row>
    <row r="62" spans="1:7" x14ac:dyDescent="0.25">
      <c r="A62">
        <v>57</v>
      </c>
      <c r="B62" t="s">
        <v>184</v>
      </c>
      <c r="C62" t="s">
        <v>13</v>
      </c>
      <c r="D62" t="s">
        <v>52</v>
      </c>
      <c r="E62" s="43">
        <v>52.63</v>
      </c>
      <c r="F62" s="43">
        <f>RANK(E62,$E$6:$E$79,1)</f>
        <v>42</v>
      </c>
      <c r="G62" s="43">
        <f>VLOOKUP(F62,Grille!$A$2:$B$84,2,FALSE)</f>
        <v>18</v>
      </c>
    </row>
    <row r="63" spans="1:7" x14ac:dyDescent="0.25">
      <c r="A63">
        <v>58</v>
      </c>
      <c r="B63" t="s">
        <v>185</v>
      </c>
      <c r="C63" t="s">
        <v>35</v>
      </c>
      <c r="D63" t="s">
        <v>60</v>
      </c>
      <c r="E63" s="43" t="s">
        <v>217</v>
      </c>
      <c r="F63" s="43" t="s">
        <v>217</v>
      </c>
      <c r="G63" s="43">
        <f>VLOOKUP(F63,Grille!$A$2:$B$84,2,FALSE)</f>
        <v>0</v>
      </c>
    </row>
    <row r="64" spans="1:7" x14ac:dyDescent="0.25">
      <c r="A64">
        <v>59</v>
      </c>
      <c r="B64" t="s">
        <v>186</v>
      </c>
      <c r="C64" t="s">
        <v>100</v>
      </c>
      <c r="D64" t="s">
        <v>100</v>
      </c>
      <c r="E64" s="43" t="s">
        <v>216</v>
      </c>
      <c r="F64" s="43" t="s">
        <v>216</v>
      </c>
      <c r="G64" s="43">
        <f>VLOOKUP(F64,Grille!$A$2:$B$84,2,FALSE)</f>
        <v>0</v>
      </c>
    </row>
    <row r="65" spans="1:7" x14ac:dyDescent="0.25">
      <c r="A65">
        <v>60</v>
      </c>
      <c r="B65" t="s">
        <v>187</v>
      </c>
      <c r="C65" t="s">
        <v>13</v>
      </c>
      <c r="D65" t="s">
        <v>52</v>
      </c>
      <c r="E65" s="43">
        <v>46.8</v>
      </c>
      <c r="F65" s="43">
        <f>RANK(E65,$E$6:$E$79,1)</f>
        <v>12</v>
      </c>
      <c r="G65" s="43">
        <f>VLOOKUP(F65,Grille!$A$2:$B$84,2,FALSE)</f>
        <v>110</v>
      </c>
    </row>
    <row r="66" spans="1:7" x14ac:dyDescent="0.25">
      <c r="A66">
        <v>61</v>
      </c>
      <c r="B66" t="s">
        <v>188</v>
      </c>
      <c r="C66" t="s">
        <v>35</v>
      </c>
      <c r="D66" t="s">
        <v>36</v>
      </c>
      <c r="E66" s="43" t="s">
        <v>215</v>
      </c>
      <c r="F66" s="43" t="s">
        <v>215</v>
      </c>
      <c r="G66" s="43">
        <f>VLOOKUP(F66,Grille!$A$2:$B$84,2,FALSE)</f>
        <v>0</v>
      </c>
    </row>
    <row r="67" spans="1:7" x14ac:dyDescent="0.25">
      <c r="A67">
        <v>62</v>
      </c>
      <c r="B67" t="s">
        <v>189</v>
      </c>
      <c r="C67" t="s">
        <v>18</v>
      </c>
      <c r="D67" t="s">
        <v>19</v>
      </c>
      <c r="E67" s="43">
        <v>46.21</v>
      </c>
      <c r="F67" s="43">
        <f>RANK(E67,$E$6:$E$79,1)</f>
        <v>7</v>
      </c>
      <c r="G67" s="43">
        <f>VLOOKUP(F67,Grille!$A$2:$B$84,2,FALSE)</f>
        <v>180</v>
      </c>
    </row>
    <row r="68" spans="1:7" x14ac:dyDescent="0.25">
      <c r="A68">
        <v>63</v>
      </c>
      <c r="B68" t="s">
        <v>190</v>
      </c>
      <c r="C68" t="s">
        <v>13</v>
      </c>
      <c r="D68" t="s">
        <v>28</v>
      </c>
      <c r="E68" s="43">
        <v>46.03</v>
      </c>
      <c r="F68" s="43">
        <f>RANK(E68,$E$6:$E$79,1)</f>
        <v>5</v>
      </c>
      <c r="G68" s="43">
        <f>VLOOKUP(F68,Grille!$A$2:$B$84,2,FALSE)</f>
        <v>225</v>
      </c>
    </row>
    <row r="69" spans="1:7" x14ac:dyDescent="0.25">
      <c r="A69">
        <v>64</v>
      </c>
      <c r="B69" t="s">
        <v>191</v>
      </c>
      <c r="C69" t="s">
        <v>13</v>
      </c>
      <c r="D69" t="s">
        <v>16</v>
      </c>
      <c r="E69" s="43">
        <v>50.42</v>
      </c>
      <c r="F69" s="43">
        <f>RANK(E69,$E$6:$E$79,1)</f>
        <v>33</v>
      </c>
      <c r="G69" s="43">
        <f>VLOOKUP(F69,Grille!$A$2:$B$84,2,FALSE)</f>
        <v>27</v>
      </c>
    </row>
    <row r="70" spans="1:7" x14ac:dyDescent="0.25">
      <c r="A70">
        <v>65</v>
      </c>
      <c r="B70" t="s">
        <v>192</v>
      </c>
      <c r="C70" t="s">
        <v>13</v>
      </c>
      <c r="D70" t="s">
        <v>14</v>
      </c>
      <c r="E70" s="43">
        <v>47.03</v>
      </c>
      <c r="F70" s="43">
        <f>RANK(E70,$E$6:$E$79,1)</f>
        <v>16</v>
      </c>
      <c r="G70" s="43">
        <f>VLOOKUP(F70,Grille!$A$2:$B$84,2,FALSE)</f>
        <v>75</v>
      </c>
    </row>
    <row r="71" spans="1:7" x14ac:dyDescent="0.25">
      <c r="A71">
        <v>66</v>
      </c>
      <c r="B71" t="s">
        <v>193</v>
      </c>
      <c r="C71" t="s">
        <v>13</v>
      </c>
      <c r="D71" t="s">
        <v>52</v>
      </c>
      <c r="E71" s="43">
        <v>45.31</v>
      </c>
      <c r="F71" s="43">
        <f>RANK(E71,$E$6:$E$79,1)</f>
        <v>1</v>
      </c>
      <c r="G71" s="43">
        <f>VLOOKUP(F71,Grille!$A$2:$B$84,2,FALSE)</f>
        <v>500</v>
      </c>
    </row>
    <row r="72" spans="1:7" x14ac:dyDescent="0.25">
      <c r="A72">
        <v>67</v>
      </c>
      <c r="B72" t="s">
        <v>194</v>
      </c>
      <c r="C72" t="s">
        <v>35</v>
      </c>
      <c r="D72" t="s">
        <v>60</v>
      </c>
      <c r="E72" s="43">
        <v>50.49</v>
      </c>
      <c r="F72" s="43">
        <f>RANK(E72,$E$6:$E$79,1)</f>
        <v>34</v>
      </c>
      <c r="G72" s="43">
        <f>VLOOKUP(F72,Grille!$A$2:$B$84,2,FALSE)</f>
        <v>26</v>
      </c>
    </row>
    <row r="73" spans="1:7" x14ac:dyDescent="0.25">
      <c r="A73">
        <v>68</v>
      </c>
      <c r="B73" t="s">
        <v>195</v>
      </c>
      <c r="C73" t="s">
        <v>32</v>
      </c>
      <c r="D73" t="s">
        <v>33</v>
      </c>
      <c r="E73" s="43">
        <v>52.23</v>
      </c>
      <c r="F73" s="43">
        <f>RANK(E73,$E$6:$E$79,1)</f>
        <v>40</v>
      </c>
      <c r="G73" s="43">
        <f>VLOOKUP(F73,Grille!$A$2:$B$84,2,FALSE)</f>
        <v>20</v>
      </c>
    </row>
    <row r="74" spans="1:7" x14ac:dyDescent="0.25">
      <c r="A74">
        <v>69</v>
      </c>
      <c r="B74" t="s">
        <v>196</v>
      </c>
      <c r="C74" t="s">
        <v>64</v>
      </c>
      <c r="D74" t="s">
        <v>197</v>
      </c>
      <c r="E74" s="43" t="s">
        <v>217</v>
      </c>
      <c r="F74" s="43" t="s">
        <v>217</v>
      </c>
      <c r="G74" s="43">
        <f>VLOOKUP(F74,Grille!$A$2:$B$84,2,FALSE)</f>
        <v>0</v>
      </c>
    </row>
    <row r="75" spans="1:7" x14ac:dyDescent="0.25">
      <c r="A75">
        <v>70</v>
      </c>
      <c r="B75" t="s">
        <v>198</v>
      </c>
      <c r="C75" t="s">
        <v>25</v>
      </c>
      <c r="D75" t="s">
        <v>38</v>
      </c>
      <c r="E75" s="43">
        <v>46.02</v>
      </c>
      <c r="F75" s="43">
        <f>RANK(E75,$E$6:$E$79,1)</f>
        <v>4</v>
      </c>
      <c r="G75" s="43">
        <f>VLOOKUP(F75,Grille!$A$2:$B$84,2,FALSE)</f>
        <v>250</v>
      </c>
    </row>
    <row r="76" spans="1:7" x14ac:dyDescent="0.25">
      <c r="A76">
        <v>71</v>
      </c>
      <c r="B76" t="s">
        <v>199</v>
      </c>
      <c r="C76" t="s">
        <v>64</v>
      </c>
      <c r="D76" t="s">
        <v>152</v>
      </c>
      <c r="E76" s="43">
        <v>51.51</v>
      </c>
      <c r="F76" s="43">
        <f>RANK(E76,$E$6:$E$79,1)</f>
        <v>38</v>
      </c>
      <c r="G76" s="43">
        <f>VLOOKUP(F76,Grille!$A$2:$B$84,2,FALSE)</f>
        <v>22</v>
      </c>
    </row>
    <row r="77" spans="1:7" x14ac:dyDescent="0.25">
      <c r="A77">
        <v>72</v>
      </c>
      <c r="B77" t="s">
        <v>200</v>
      </c>
      <c r="C77" t="s">
        <v>64</v>
      </c>
      <c r="D77" t="s">
        <v>74</v>
      </c>
      <c r="E77" s="43">
        <v>55.82</v>
      </c>
      <c r="F77" s="43">
        <f>RANK(E77,$E$6:$E$79,1)</f>
        <v>53</v>
      </c>
      <c r="G77" s="43">
        <f>VLOOKUP(F77,Grille!$A$2:$B$84,2,FALSE)</f>
        <v>7</v>
      </c>
    </row>
    <row r="78" spans="1:7" x14ac:dyDescent="0.25">
      <c r="A78">
        <v>73</v>
      </c>
      <c r="B78" t="s">
        <v>201</v>
      </c>
      <c r="C78" t="s">
        <v>13</v>
      </c>
      <c r="D78" t="s">
        <v>133</v>
      </c>
      <c r="E78" s="43">
        <v>45.45</v>
      </c>
      <c r="F78" s="43">
        <f>RANK(E78,$E$6:$E$79,1)</f>
        <v>2</v>
      </c>
      <c r="G78" s="43">
        <f>VLOOKUP(F78,Grille!$A$2:$B$84,2,FALSE)</f>
        <v>400</v>
      </c>
    </row>
    <row r="79" spans="1:7" x14ac:dyDescent="0.25">
      <c r="A79">
        <v>74</v>
      </c>
      <c r="B79" t="s">
        <v>202</v>
      </c>
      <c r="C79" t="s">
        <v>13</v>
      </c>
      <c r="D79" t="s">
        <v>52</v>
      </c>
      <c r="E79" s="43">
        <v>57.74</v>
      </c>
      <c r="F79" s="43">
        <f>RANK(E79,$E$6:$E$79,1)</f>
        <v>54</v>
      </c>
      <c r="G79" s="43">
        <f>VLOOKUP(F79,Grille!$A$2:$B$84,2,FALSE)</f>
        <v>6</v>
      </c>
    </row>
  </sheetData>
  <autoFilter ref="A5:G5">
    <sortState ref="A6:G79">
      <sortCondition ref="A5"/>
    </sortState>
  </autoFilter>
  <mergeCells count="5">
    <mergeCell ref="A1:D1"/>
    <mergeCell ref="A2:D2"/>
    <mergeCell ref="A3:D3"/>
    <mergeCell ref="E2:G2"/>
    <mergeCell ref="E3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workbookViewId="0">
      <selection activeCell="D83" sqref="D83"/>
    </sheetView>
  </sheetViews>
  <sheetFormatPr defaultColWidth="9.140625" defaultRowHeight="15" x14ac:dyDescent="0.25"/>
  <cols>
    <col min="1" max="1" width="10.5703125" style="2" customWidth="1"/>
    <col min="2" max="16384" width="9.140625" style="2"/>
  </cols>
  <sheetData>
    <row r="1" spans="1:2" x14ac:dyDescent="0.25">
      <c r="A1" s="1" t="s">
        <v>3</v>
      </c>
      <c r="B1" s="1" t="s">
        <v>4</v>
      </c>
    </row>
    <row r="2" spans="1:2" x14ac:dyDescent="0.25">
      <c r="A2" s="3">
        <v>1</v>
      </c>
      <c r="B2" s="3">
        <v>500</v>
      </c>
    </row>
    <row r="3" spans="1:2" x14ac:dyDescent="0.25">
      <c r="A3" s="3">
        <v>2</v>
      </c>
      <c r="B3" s="3">
        <v>400</v>
      </c>
    </row>
    <row r="4" spans="1:2" x14ac:dyDescent="0.25">
      <c r="A4" s="3">
        <v>3</v>
      </c>
      <c r="B4" s="3">
        <v>300</v>
      </c>
    </row>
    <row r="5" spans="1:2" x14ac:dyDescent="0.25">
      <c r="A5" s="3">
        <v>4</v>
      </c>
      <c r="B5" s="3">
        <v>250</v>
      </c>
    </row>
    <row r="6" spans="1:2" x14ac:dyDescent="0.25">
      <c r="A6" s="3">
        <v>5</v>
      </c>
      <c r="B6" s="3">
        <v>225</v>
      </c>
    </row>
    <row r="7" spans="1:2" x14ac:dyDescent="0.25">
      <c r="A7" s="3">
        <v>6</v>
      </c>
      <c r="B7" s="3">
        <v>200</v>
      </c>
    </row>
    <row r="8" spans="1:2" x14ac:dyDescent="0.25">
      <c r="A8" s="3">
        <v>7</v>
      </c>
      <c r="B8" s="3">
        <v>180</v>
      </c>
    </row>
    <row r="9" spans="1:2" x14ac:dyDescent="0.25">
      <c r="A9" s="3">
        <v>8</v>
      </c>
      <c r="B9" s="3">
        <v>160</v>
      </c>
    </row>
    <row r="10" spans="1:2" x14ac:dyDescent="0.25">
      <c r="A10" s="3">
        <v>9</v>
      </c>
      <c r="B10" s="3">
        <v>145</v>
      </c>
    </row>
    <row r="11" spans="1:2" x14ac:dyDescent="0.25">
      <c r="A11" s="3">
        <v>10</v>
      </c>
      <c r="B11" s="3">
        <v>130</v>
      </c>
    </row>
    <row r="12" spans="1:2" x14ac:dyDescent="0.25">
      <c r="A12" s="3">
        <v>11</v>
      </c>
      <c r="B12" s="3">
        <v>120</v>
      </c>
    </row>
    <row r="13" spans="1:2" x14ac:dyDescent="0.25">
      <c r="A13" s="3">
        <v>12</v>
      </c>
      <c r="B13" s="3">
        <v>110</v>
      </c>
    </row>
    <row r="14" spans="1:2" x14ac:dyDescent="0.25">
      <c r="A14" s="3">
        <v>13</v>
      </c>
      <c r="B14" s="3">
        <v>100</v>
      </c>
    </row>
    <row r="15" spans="1:2" x14ac:dyDescent="0.25">
      <c r="A15" s="3">
        <v>14</v>
      </c>
      <c r="B15" s="3">
        <v>90</v>
      </c>
    </row>
    <row r="16" spans="1:2" x14ac:dyDescent="0.25">
      <c r="A16" s="3">
        <v>15</v>
      </c>
      <c r="B16" s="3">
        <v>80</v>
      </c>
    </row>
    <row r="17" spans="1:2" x14ac:dyDescent="0.25">
      <c r="A17" s="3">
        <v>16</v>
      </c>
      <c r="B17" s="3">
        <v>75</v>
      </c>
    </row>
    <row r="18" spans="1:2" x14ac:dyDescent="0.25">
      <c r="A18" s="3">
        <v>17</v>
      </c>
      <c r="B18" s="3">
        <v>70</v>
      </c>
    </row>
    <row r="19" spans="1:2" x14ac:dyDescent="0.25">
      <c r="A19" s="3">
        <v>18</v>
      </c>
      <c r="B19" s="3">
        <v>65</v>
      </c>
    </row>
    <row r="20" spans="1:2" x14ac:dyDescent="0.25">
      <c r="A20" s="3">
        <v>19</v>
      </c>
      <c r="B20" s="3">
        <v>60</v>
      </c>
    </row>
    <row r="21" spans="1:2" x14ac:dyDescent="0.25">
      <c r="A21" s="3">
        <v>20</v>
      </c>
      <c r="B21" s="3">
        <v>55</v>
      </c>
    </row>
    <row r="22" spans="1:2" x14ac:dyDescent="0.25">
      <c r="A22" s="3">
        <v>21</v>
      </c>
      <c r="B22" s="3">
        <v>51</v>
      </c>
    </row>
    <row r="23" spans="1:2" x14ac:dyDescent="0.25">
      <c r="A23" s="3">
        <v>22</v>
      </c>
      <c r="B23" s="3">
        <v>47</v>
      </c>
    </row>
    <row r="24" spans="1:2" x14ac:dyDescent="0.25">
      <c r="A24" s="3">
        <v>23</v>
      </c>
      <c r="B24" s="3">
        <v>44</v>
      </c>
    </row>
    <row r="25" spans="1:2" x14ac:dyDescent="0.25">
      <c r="A25" s="3">
        <v>24</v>
      </c>
      <c r="B25" s="3">
        <v>41</v>
      </c>
    </row>
    <row r="26" spans="1:2" x14ac:dyDescent="0.25">
      <c r="A26" s="3">
        <v>25</v>
      </c>
      <c r="B26" s="3">
        <v>38</v>
      </c>
    </row>
    <row r="27" spans="1:2" x14ac:dyDescent="0.25">
      <c r="A27" s="3">
        <v>26</v>
      </c>
      <c r="B27" s="3">
        <v>36</v>
      </c>
    </row>
    <row r="28" spans="1:2" x14ac:dyDescent="0.25">
      <c r="A28" s="3">
        <v>27</v>
      </c>
      <c r="B28" s="3">
        <v>34</v>
      </c>
    </row>
    <row r="29" spans="1:2" x14ac:dyDescent="0.25">
      <c r="A29" s="3">
        <v>28</v>
      </c>
      <c r="B29" s="3">
        <v>32</v>
      </c>
    </row>
    <row r="30" spans="1:2" x14ac:dyDescent="0.25">
      <c r="A30" s="3">
        <v>29</v>
      </c>
      <c r="B30" s="3">
        <v>31</v>
      </c>
    </row>
    <row r="31" spans="1:2" x14ac:dyDescent="0.25">
      <c r="A31" s="3">
        <v>30</v>
      </c>
      <c r="B31" s="3">
        <v>30</v>
      </c>
    </row>
    <row r="32" spans="1:2" x14ac:dyDescent="0.25">
      <c r="A32" s="3">
        <v>31</v>
      </c>
      <c r="B32" s="3">
        <v>29</v>
      </c>
    </row>
    <row r="33" spans="1:2" x14ac:dyDescent="0.25">
      <c r="A33" s="3">
        <v>32</v>
      </c>
      <c r="B33" s="3">
        <v>28</v>
      </c>
    </row>
    <row r="34" spans="1:2" x14ac:dyDescent="0.25">
      <c r="A34" s="3">
        <v>33</v>
      </c>
      <c r="B34" s="3">
        <v>27</v>
      </c>
    </row>
    <row r="35" spans="1:2" x14ac:dyDescent="0.25">
      <c r="A35" s="3">
        <v>34</v>
      </c>
      <c r="B35" s="3">
        <v>26</v>
      </c>
    </row>
    <row r="36" spans="1:2" x14ac:dyDescent="0.25">
      <c r="A36" s="3">
        <v>35</v>
      </c>
      <c r="B36" s="3">
        <v>25</v>
      </c>
    </row>
    <row r="37" spans="1:2" x14ac:dyDescent="0.25">
      <c r="A37" s="3">
        <v>36</v>
      </c>
      <c r="B37" s="3">
        <v>24</v>
      </c>
    </row>
    <row r="38" spans="1:2" x14ac:dyDescent="0.25">
      <c r="A38" s="3">
        <v>37</v>
      </c>
      <c r="B38" s="3">
        <v>23</v>
      </c>
    </row>
    <row r="39" spans="1:2" x14ac:dyDescent="0.25">
      <c r="A39" s="3">
        <v>38</v>
      </c>
      <c r="B39" s="3">
        <v>22</v>
      </c>
    </row>
    <row r="40" spans="1:2" x14ac:dyDescent="0.25">
      <c r="A40" s="3">
        <v>39</v>
      </c>
      <c r="B40" s="3">
        <v>21</v>
      </c>
    </row>
    <row r="41" spans="1:2" x14ac:dyDescent="0.25">
      <c r="A41" s="3">
        <v>40</v>
      </c>
      <c r="B41" s="3">
        <v>20</v>
      </c>
    </row>
    <row r="42" spans="1:2" x14ac:dyDescent="0.25">
      <c r="A42" s="3">
        <v>41</v>
      </c>
      <c r="B42" s="3">
        <v>19</v>
      </c>
    </row>
    <row r="43" spans="1:2" x14ac:dyDescent="0.25">
      <c r="A43" s="3">
        <v>42</v>
      </c>
      <c r="B43" s="3">
        <v>18</v>
      </c>
    </row>
    <row r="44" spans="1:2" x14ac:dyDescent="0.25">
      <c r="A44" s="3">
        <v>43</v>
      </c>
      <c r="B44" s="3">
        <v>17</v>
      </c>
    </row>
    <row r="45" spans="1:2" x14ac:dyDescent="0.25">
      <c r="A45" s="3">
        <v>44</v>
      </c>
      <c r="B45" s="3">
        <v>16</v>
      </c>
    </row>
    <row r="46" spans="1:2" x14ac:dyDescent="0.25">
      <c r="A46" s="3">
        <v>45</v>
      </c>
      <c r="B46" s="3">
        <v>15</v>
      </c>
    </row>
    <row r="47" spans="1:2" x14ac:dyDescent="0.25">
      <c r="A47" s="3">
        <v>46</v>
      </c>
      <c r="B47" s="3">
        <v>14</v>
      </c>
    </row>
    <row r="48" spans="1:2" x14ac:dyDescent="0.25">
      <c r="A48" s="3">
        <v>47</v>
      </c>
      <c r="B48" s="3">
        <v>13</v>
      </c>
    </row>
    <row r="49" spans="1:2" x14ac:dyDescent="0.25">
      <c r="A49" s="3">
        <v>48</v>
      </c>
      <c r="B49" s="3">
        <v>12</v>
      </c>
    </row>
    <row r="50" spans="1:2" x14ac:dyDescent="0.25">
      <c r="A50" s="3">
        <v>49</v>
      </c>
      <c r="B50" s="3">
        <v>11</v>
      </c>
    </row>
    <row r="51" spans="1:2" x14ac:dyDescent="0.25">
      <c r="A51" s="3">
        <v>50</v>
      </c>
      <c r="B51" s="3">
        <v>10</v>
      </c>
    </row>
    <row r="52" spans="1:2" x14ac:dyDescent="0.25">
      <c r="A52" s="3">
        <v>51</v>
      </c>
      <c r="B52" s="3">
        <v>9</v>
      </c>
    </row>
    <row r="53" spans="1:2" x14ac:dyDescent="0.25">
      <c r="A53" s="3">
        <v>52</v>
      </c>
      <c r="B53" s="3">
        <v>8</v>
      </c>
    </row>
    <row r="54" spans="1:2" x14ac:dyDescent="0.25">
      <c r="A54" s="3">
        <v>53</v>
      </c>
      <c r="B54" s="3">
        <v>7</v>
      </c>
    </row>
    <row r="55" spans="1:2" x14ac:dyDescent="0.25">
      <c r="A55" s="3">
        <v>54</v>
      </c>
      <c r="B55" s="3">
        <v>6</v>
      </c>
    </row>
    <row r="56" spans="1:2" x14ac:dyDescent="0.25">
      <c r="A56" s="3">
        <v>55</v>
      </c>
      <c r="B56" s="3">
        <v>5</v>
      </c>
    </row>
    <row r="57" spans="1:2" x14ac:dyDescent="0.25">
      <c r="A57" s="3">
        <v>56</v>
      </c>
      <c r="B57" s="3">
        <v>4</v>
      </c>
    </row>
    <row r="58" spans="1:2" x14ac:dyDescent="0.25">
      <c r="A58" s="3">
        <v>57</v>
      </c>
      <c r="B58" s="3">
        <v>3</v>
      </c>
    </row>
    <row r="59" spans="1:2" x14ac:dyDescent="0.25">
      <c r="A59" s="3">
        <v>58</v>
      </c>
      <c r="B59" s="3">
        <v>2</v>
      </c>
    </row>
    <row r="60" spans="1:2" x14ac:dyDescent="0.25">
      <c r="A60" s="3">
        <v>59</v>
      </c>
      <c r="B60" s="3">
        <v>1</v>
      </c>
    </row>
    <row r="61" spans="1:2" x14ac:dyDescent="0.25">
      <c r="A61" s="3">
        <v>60</v>
      </c>
      <c r="B61" s="3">
        <v>0</v>
      </c>
    </row>
    <row r="62" spans="1:2" x14ac:dyDescent="0.25">
      <c r="A62" s="3">
        <v>61</v>
      </c>
      <c r="B62" s="3">
        <v>0</v>
      </c>
    </row>
    <row r="63" spans="1:2" x14ac:dyDescent="0.25">
      <c r="A63" s="3">
        <v>62</v>
      </c>
      <c r="B63" s="3">
        <v>0</v>
      </c>
    </row>
    <row r="64" spans="1:2" x14ac:dyDescent="0.25">
      <c r="A64" s="3">
        <v>63</v>
      </c>
      <c r="B64" s="3">
        <v>0</v>
      </c>
    </row>
    <row r="65" spans="1:2" x14ac:dyDescent="0.25">
      <c r="A65" s="3">
        <v>64</v>
      </c>
      <c r="B65" s="3">
        <v>0</v>
      </c>
    </row>
    <row r="66" spans="1:2" x14ac:dyDescent="0.25">
      <c r="A66" s="3">
        <v>65</v>
      </c>
      <c r="B66" s="3">
        <v>0</v>
      </c>
    </row>
    <row r="67" spans="1:2" x14ac:dyDescent="0.25">
      <c r="A67" s="3">
        <v>66</v>
      </c>
      <c r="B67" s="3">
        <v>0</v>
      </c>
    </row>
    <row r="68" spans="1:2" x14ac:dyDescent="0.25">
      <c r="A68" s="3">
        <v>67</v>
      </c>
      <c r="B68" s="3">
        <v>0</v>
      </c>
    </row>
    <row r="69" spans="1:2" x14ac:dyDescent="0.25">
      <c r="A69" s="3">
        <v>68</v>
      </c>
      <c r="B69" s="3">
        <v>0</v>
      </c>
    </row>
    <row r="70" spans="1:2" x14ac:dyDescent="0.25">
      <c r="A70" s="3">
        <v>69</v>
      </c>
      <c r="B70" s="3">
        <v>0</v>
      </c>
    </row>
    <row r="71" spans="1:2" x14ac:dyDescent="0.25">
      <c r="A71" s="3">
        <v>70</v>
      </c>
      <c r="B71" s="3">
        <v>0</v>
      </c>
    </row>
    <row r="72" spans="1:2" x14ac:dyDescent="0.25">
      <c r="A72" s="3">
        <v>71</v>
      </c>
      <c r="B72" s="3">
        <v>0</v>
      </c>
    </row>
    <row r="73" spans="1:2" x14ac:dyDescent="0.25">
      <c r="A73" s="3">
        <v>72</v>
      </c>
      <c r="B73" s="3">
        <v>0</v>
      </c>
    </row>
    <row r="74" spans="1:2" x14ac:dyDescent="0.25">
      <c r="A74" s="3">
        <v>73</v>
      </c>
      <c r="B74" s="3">
        <v>0</v>
      </c>
    </row>
    <row r="75" spans="1:2" x14ac:dyDescent="0.25">
      <c r="A75" s="3">
        <v>74</v>
      </c>
      <c r="B75" s="3">
        <v>0</v>
      </c>
    </row>
    <row r="76" spans="1:2" x14ac:dyDescent="0.25">
      <c r="A76" s="3">
        <v>75</v>
      </c>
      <c r="B76" s="3">
        <v>0</v>
      </c>
    </row>
    <row r="77" spans="1:2" x14ac:dyDescent="0.25">
      <c r="A77" s="3">
        <v>76</v>
      </c>
      <c r="B77" s="3">
        <v>0</v>
      </c>
    </row>
    <row r="78" spans="1:2" x14ac:dyDescent="0.25">
      <c r="A78" s="3">
        <v>77</v>
      </c>
      <c r="B78" s="3">
        <v>0</v>
      </c>
    </row>
    <row r="79" spans="1:2" x14ac:dyDescent="0.25">
      <c r="A79" s="3">
        <v>78</v>
      </c>
      <c r="B79" s="3">
        <v>0</v>
      </c>
    </row>
    <row r="80" spans="1:2" x14ac:dyDescent="0.25">
      <c r="A80" s="3">
        <v>79</v>
      </c>
      <c r="B80" s="3">
        <v>0</v>
      </c>
    </row>
    <row r="81" spans="1:2" x14ac:dyDescent="0.25">
      <c r="A81" s="3">
        <v>80</v>
      </c>
      <c r="B81" s="3">
        <v>0</v>
      </c>
    </row>
    <row r="82" spans="1:2" x14ac:dyDescent="0.25">
      <c r="A82" t="s">
        <v>215</v>
      </c>
      <c r="B82" s="3">
        <v>0</v>
      </c>
    </row>
    <row r="83" spans="1:2" x14ac:dyDescent="0.25">
      <c r="A83" t="s">
        <v>216</v>
      </c>
      <c r="B83" s="3">
        <v>0</v>
      </c>
    </row>
    <row r="84" spans="1:2" x14ac:dyDescent="0.25">
      <c r="A84" t="s">
        <v>217</v>
      </c>
      <c r="B8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80"/>
  <sheetViews>
    <sheetView zoomScale="85" zoomScaleNormal="85" workbookViewId="0">
      <pane xSplit="4" ySplit="6" topLeftCell="E7" activePane="bottomRight" state="frozen"/>
      <selection activeCell="B34" sqref="B34"/>
      <selection pane="topRight" activeCell="B34" sqref="B34"/>
      <selection pane="bottomLeft" activeCell="B34" sqref="B34"/>
      <selection pane="bottomRight" activeCell="H28" sqref="H28"/>
    </sheetView>
  </sheetViews>
  <sheetFormatPr defaultColWidth="9.140625" defaultRowHeight="15" x14ac:dyDescent="0.25"/>
  <cols>
    <col min="1" max="1" width="9.140625" style="6"/>
    <col min="2" max="2" width="26.85546875" style="7" bestFit="1" customWidth="1"/>
    <col min="3" max="4" width="9.140625" style="7"/>
    <col min="5" max="18" width="9.28515625" style="39" customWidth="1"/>
    <col min="19" max="16384" width="9.140625" style="7"/>
  </cols>
  <sheetData>
    <row r="1" spans="1:18" ht="35.1" customHeight="1" x14ac:dyDescent="0.25">
      <c r="A1" s="44" t="s">
        <v>218</v>
      </c>
      <c r="B1" s="44"/>
      <c r="C1" s="44"/>
      <c r="D1" s="44"/>
      <c r="E1" s="37"/>
    </row>
    <row r="2" spans="1:18" ht="15" customHeight="1" x14ac:dyDescent="0.25">
      <c r="A2" s="45" t="s">
        <v>0</v>
      </c>
      <c r="B2" s="45"/>
      <c r="C2" s="45"/>
      <c r="D2" s="45"/>
      <c r="E2" s="38"/>
      <c r="I2" s="34"/>
      <c r="J2" s="38"/>
      <c r="K2" s="38"/>
      <c r="L2" s="38"/>
      <c r="M2" s="38"/>
      <c r="N2" s="38"/>
      <c r="O2" s="38"/>
      <c r="P2" s="38"/>
      <c r="Q2" s="38"/>
      <c r="R2" s="38"/>
    </row>
    <row r="3" spans="1:18" x14ac:dyDescent="0.25">
      <c r="A3" s="45" t="s">
        <v>210</v>
      </c>
      <c r="B3" s="45"/>
      <c r="C3" s="45"/>
      <c r="D3" s="45"/>
      <c r="E3" s="45" t="s">
        <v>203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7.5" customHeight="1" x14ac:dyDescent="0.25">
      <c r="A4" s="11"/>
      <c r="B4" s="11"/>
      <c r="C4" s="11"/>
      <c r="D4" s="11"/>
      <c r="E4" s="38"/>
    </row>
    <row r="5" spans="1:18" ht="18.75" customHeight="1" x14ac:dyDescent="0.25">
      <c r="A5" s="48" t="s">
        <v>1</v>
      </c>
      <c r="B5" s="48" t="s">
        <v>205</v>
      </c>
      <c r="C5" s="48" t="s">
        <v>208</v>
      </c>
      <c r="D5" s="48" t="s">
        <v>2</v>
      </c>
      <c r="E5" s="48" t="s">
        <v>206</v>
      </c>
      <c r="F5" s="48"/>
      <c r="G5" s="49" t="s">
        <v>5</v>
      </c>
      <c r="H5" s="49"/>
      <c r="I5" s="48" t="s">
        <v>6</v>
      </c>
      <c r="J5" s="48"/>
      <c r="K5" s="49" t="s">
        <v>7</v>
      </c>
      <c r="L5" s="49"/>
      <c r="M5" s="48" t="s">
        <v>8</v>
      </c>
      <c r="N5" s="48"/>
      <c r="O5" s="49" t="s">
        <v>9</v>
      </c>
      <c r="P5" s="49"/>
      <c r="Q5" s="48" t="s">
        <v>10</v>
      </c>
      <c r="R5" s="48"/>
    </row>
    <row r="6" spans="1:18" s="13" customFormat="1" ht="18.75" customHeight="1" x14ac:dyDescent="0.25">
      <c r="A6" s="48"/>
      <c r="B6" s="48"/>
      <c r="C6" s="48"/>
      <c r="D6" s="48"/>
      <c r="E6" s="16" t="s">
        <v>204</v>
      </c>
      <c r="F6" s="16" t="s">
        <v>4</v>
      </c>
      <c r="G6" s="35" t="s">
        <v>204</v>
      </c>
      <c r="H6" s="35" t="s">
        <v>4</v>
      </c>
      <c r="I6" s="16" t="s">
        <v>204</v>
      </c>
      <c r="J6" s="16" t="s">
        <v>4</v>
      </c>
      <c r="K6" s="35" t="s">
        <v>204</v>
      </c>
      <c r="L6" s="35" t="s">
        <v>4</v>
      </c>
      <c r="M6" s="16" t="s">
        <v>204</v>
      </c>
      <c r="N6" s="16" t="s">
        <v>4</v>
      </c>
      <c r="O6" s="35" t="s">
        <v>204</v>
      </c>
      <c r="P6" s="35" t="s">
        <v>4</v>
      </c>
      <c r="Q6" s="16" t="s">
        <v>204</v>
      </c>
      <c r="R6" s="16" t="s">
        <v>4</v>
      </c>
    </row>
    <row r="7" spans="1:18" x14ac:dyDescent="0.25">
      <c r="A7" s="14">
        <v>45</v>
      </c>
      <c r="B7" s="15" t="s">
        <v>172</v>
      </c>
      <c r="C7" s="15" t="s">
        <v>18</v>
      </c>
      <c r="D7" s="15" t="s">
        <v>30</v>
      </c>
      <c r="E7" s="14">
        <f>RANK(F7,$F$7:$F$80,0)</f>
        <v>1</v>
      </c>
      <c r="F7" s="14">
        <f>H7+J7+L7+N7+P7+R7</f>
        <v>2245</v>
      </c>
      <c r="G7" s="36">
        <f>VLOOKUP($A7,'SG - M'!$A$6:$F$79,6,FALSE)</f>
        <v>9</v>
      </c>
      <c r="H7" s="36">
        <f>VLOOKUP(G7,Grille!$A$2:$B$84,2,FALSE)</f>
        <v>145</v>
      </c>
      <c r="I7" s="14">
        <f>VLOOKUP($A7,'KK - M'!$A$6:$F$79,6,FALSE)</f>
        <v>1</v>
      </c>
      <c r="J7" s="14">
        <f>VLOOKUP(I7,Grille!$A$2:$B$84,2,FALSE)</f>
        <v>500</v>
      </c>
      <c r="K7" s="36">
        <f>VLOOKUP($A7,'GS-1 - M'!$A$6:$F$79,6,FALSE)</f>
        <v>1</v>
      </c>
      <c r="L7" s="36">
        <f>VLOOKUP(K7,Grille!$A$2:$B$84,2,FALSE)</f>
        <v>500</v>
      </c>
      <c r="M7" s="14">
        <f>VLOOKUP($A7,'GS-2 - M'!$A$6:$F$79,6,FALSE)</f>
        <v>2</v>
      </c>
      <c r="N7" s="14">
        <f>VLOOKUP(M7,Grille!$A$2:$B$84,2,FALSE)</f>
        <v>400</v>
      </c>
      <c r="O7" s="36">
        <f>VLOOKUP($A7,'SL-1 - M'!$A$6:$F$79,6,FALSE)</f>
        <v>1</v>
      </c>
      <c r="P7" s="36">
        <f>VLOOKUP(O7,Grille!$A$2:$B$84,2,FALSE)</f>
        <v>500</v>
      </c>
      <c r="Q7" s="14">
        <f>VLOOKUP($A7,'SL-2 - M'!$A$6:$F$79,6,FALSE)</f>
        <v>6</v>
      </c>
      <c r="R7" s="14">
        <f>VLOOKUP(Q7,Grille!$A$2:$B$84,2,FALSE)</f>
        <v>200</v>
      </c>
    </row>
    <row r="8" spans="1:18" x14ac:dyDescent="0.25">
      <c r="A8" s="14">
        <v>62</v>
      </c>
      <c r="B8" s="15" t="s">
        <v>189</v>
      </c>
      <c r="C8" s="15" t="s">
        <v>18</v>
      </c>
      <c r="D8" s="15" t="s">
        <v>19</v>
      </c>
      <c r="E8" s="14">
        <f>RANK(F8,$F$7:$F$80,0)</f>
        <v>2</v>
      </c>
      <c r="F8" s="14">
        <f>H8+J8+L8+N8+P8+R8</f>
        <v>1360</v>
      </c>
      <c r="G8" s="36">
        <f>VLOOKUP($A8,'SG - M'!$A$6:$F$79,6,FALSE)</f>
        <v>11</v>
      </c>
      <c r="H8" s="36">
        <f>VLOOKUP(G8,Grille!$A$2:$B$84,2,FALSE)</f>
        <v>120</v>
      </c>
      <c r="I8" s="14">
        <f>VLOOKUP($A8,'KK - M'!$A$6:$F$79,6,FALSE)</f>
        <v>2</v>
      </c>
      <c r="J8" s="14">
        <f>VLOOKUP(I8,Grille!$A$2:$B$84,2,FALSE)</f>
        <v>400</v>
      </c>
      <c r="K8" s="36">
        <f>VLOOKUP($A8,'GS-1 - M'!$A$6:$F$79,6,FALSE)</f>
        <v>2</v>
      </c>
      <c r="L8" s="36">
        <f>VLOOKUP(K8,Grille!$A$2:$B$84,2,FALSE)</f>
        <v>400</v>
      </c>
      <c r="M8" s="14">
        <f>VLOOKUP($A8,'GS-2 - M'!$A$6:$F$79,6,FALSE)</f>
        <v>15</v>
      </c>
      <c r="N8" s="14">
        <f>VLOOKUP(M8,Grille!$A$2:$B$84,2,FALSE)</f>
        <v>80</v>
      </c>
      <c r="O8" s="36">
        <f>VLOOKUP($A8,'SL-1 - M'!$A$6:$F$79,6,FALSE)</f>
        <v>7</v>
      </c>
      <c r="P8" s="36">
        <f>VLOOKUP(O8,Grille!$A$2:$B$84,2,FALSE)</f>
        <v>180</v>
      </c>
      <c r="Q8" s="14">
        <f>VLOOKUP($A8,'SL-2 - M'!$A$6:$F$79,6,FALSE)</f>
        <v>7</v>
      </c>
      <c r="R8" s="14">
        <f>VLOOKUP(Q8,Grille!$A$2:$B$84,2,FALSE)</f>
        <v>180</v>
      </c>
    </row>
    <row r="9" spans="1:18" x14ac:dyDescent="0.25">
      <c r="A9" s="14">
        <v>11</v>
      </c>
      <c r="B9" s="15" t="s">
        <v>137</v>
      </c>
      <c r="C9" s="15" t="s">
        <v>13</v>
      </c>
      <c r="D9" s="15" t="s">
        <v>16</v>
      </c>
      <c r="E9" s="14">
        <f>RANK(F9,$F$7:$F$80,0)</f>
        <v>3</v>
      </c>
      <c r="F9" s="14">
        <f>H9+J9+L9+N9+P9+R9</f>
        <v>1233</v>
      </c>
      <c r="G9" s="36">
        <f>VLOOKUP($A9,'SG - M'!$A$6:$F$79,6,FALSE)</f>
        <v>6</v>
      </c>
      <c r="H9" s="36">
        <f>VLOOKUP(G9,Grille!$A$2:$B$84,2,FALSE)</f>
        <v>200</v>
      </c>
      <c r="I9" s="14">
        <f>VLOOKUP($A9,'KK - M'!$A$6:$F$79,6,FALSE)</f>
        <v>4</v>
      </c>
      <c r="J9" s="14">
        <f>VLOOKUP(I9,Grille!$A$2:$B$84,2,FALSE)</f>
        <v>250</v>
      </c>
      <c r="K9" s="36">
        <f>VLOOKUP($A9,'GS-1 - M'!$A$6:$F$79,6,FALSE)</f>
        <v>4</v>
      </c>
      <c r="L9" s="36">
        <f>VLOOKUP(K9,Grille!$A$2:$B$84,2,FALSE)</f>
        <v>250</v>
      </c>
      <c r="M9" s="14">
        <f>VLOOKUP($A9,'GS-2 - M'!$A$6:$F$79,6,FALSE)</f>
        <v>5</v>
      </c>
      <c r="N9" s="14">
        <f>VLOOKUP(M9,Grille!$A$2:$B$84,2,FALSE)</f>
        <v>225</v>
      </c>
      <c r="O9" s="36">
        <f>VLOOKUP($A9,'SL-1 - M'!$A$6:$F$79,6,FALSE)</f>
        <v>52</v>
      </c>
      <c r="P9" s="36">
        <f>VLOOKUP(O9,Grille!$A$2:$B$84,2,FALSE)</f>
        <v>8</v>
      </c>
      <c r="Q9" s="14">
        <f>VLOOKUP($A9,'SL-2 - M'!$A$6:$F$79,6,FALSE)</f>
        <v>3</v>
      </c>
      <c r="R9" s="14">
        <f>VLOOKUP(Q9,Grille!$A$2:$B$84,2,FALSE)</f>
        <v>300</v>
      </c>
    </row>
    <row r="10" spans="1:18" x14ac:dyDescent="0.25">
      <c r="A10" s="14">
        <v>26</v>
      </c>
      <c r="B10" s="15" t="s">
        <v>153</v>
      </c>
      <c r="C10" s="15" t="s">
        <v>18</v>
      </c>
      <c r="D10" s="15" t="s">
        <v>30</v>
      </c>
      <c r="E10" s="14">
        <f>RANK(F10,$F$7:$F$80,0)</f>
        <v>4</v>
      </c>
      <c r="F10" s="14">
        <f>H10+J10+L10+N10+P10+R10</f>
        <v>1160</v>
      </c>
      <c r="G10" s="36">
        <f>VLOOKUP($A10,'SG - M'!$A$6:$F$79,6,FALSE)</f>
        <v>1</v>
      </c>
      <c r="H10" s="36">
        <f>VLOOKUP(G10,Grille!$A$2:$B$84,2,FALSE)</f>
        <v>500</v>
      </c>
      <c r="I10" s="14" t="str">
        <f>VLOOKUP($A10,'KK - M'!$A$6:$F$79,6,FALSE)</f>
        <v>DNF</v>
      </c>
      <c r="J10" s="14">
        <f>VLOOKUP(I10,Grille!$A$2:$B$84,2,FALSE)</f>
        <v>0</v>
      </c>
      <c r="K10" s="36">
        <f>VLOOKUP($A10,'GS-1 - M'!$A$6:$F$79,6,FALSE)</f>
        <v>3</v>
      </c>
      <c r="L10" s="36">
        <f>VLOOKUP(K10,Grille!$A$2:$B$84,2,FALSE)</f>
        <v>300</v>
      </c>
      <c r="M10" s="14">
        <f>VLOOKUP($A10,'GS-2 - M'!$A$6:$F$79,6,FALSE)</f>
        <v>8</v>
      </c>
      <c r="N10" s="14">
        <f>VLOOKUP(M10,Grille!$A$2:$B$84,2,FALSE)</f>
        <v>160</v>
      </c>
      <c r="O10" s="36">
        <f>VLOOKUP($A10,'SL-1 - M'!$A$6:$F$79,6,FALSE)</f>
        <v>6</v>
      </c>
      <c r="P10" s="36">
        <f>VLOOKUP(O10,Grille!$A$2:$B$84,2,FALSE)</f>
        <v>200</v>
      </c>
      <c r="Q10" s="14" t="str">
        <f>VLOOKUP($A10,'SL-2 - M'!$A$6:$F$79,6,FALSE)</f>
        <v>DNF</v>
      </c>
      <c r="R10" s="14">
        <f>VLOOKUP(Q10,Grille!$A$2:$B$84,2,FALSE)</f>
        <v>0</v>
      </c>
    </row>
    <row r="11" spans="1:18" x14ac:dyDescent="0.25">
      <c r="A11" s="14">
        <v>19</v>
      </c>
      <c r="B11" s="15" t="s">
        <v>145</v>
      </c>
      <c r="C11" s="15" t="s">
        <v>13</v>
      </c>
      <c r="D11" s="15" t="s">
        <v>21</v>
      </c>
      <c r="E11" s="14">
        <f>RANK(F11,$F$7:$F$80,0)</f>
        <v>5</v>
      </c>
      <c r="F11" s="14">
        <f>H11+J11+L11+N11+P11+R11</f>
        <v>1100</v>
      </c>
      <c r="G11" s="36" t="str">
        <f>VLOOKUP($A11,'SG - M'!$A$6:$F$79,6,FALSE)</f>
        <v>DNF</v>
      </c>
      <c r="H11" s="36">
        <f>VLOOKUP(G11,Grille!$A$2:$B$84,2,FALSE)</f>
        <v>0</v>
      </c>
      <c r="I11" s="14">
        <f>VLOOKUP($A11,'KK - M'!$A$6:$F$79,6,FALSE)</f>
        <v>3</v>
      </c>
      <c r="J11" s="14">
        <f>VLOOKUP(I11,Grille!$A$2:$B$84,2,FALSE)</f>
        <v>300</v>
      </c>
      <c r="K11" s="36">
        <f>VLOOKUP($A11,'GS-1 - M'!$A$6:$F$79,6,FALSE)</f>
        <v>6</v>
      </c>
      <c r="L11" s="36">
        <f>VLOOKUP(K11,Grille!$A$2:$B$84,2,FALSE)</f>
        <v>200</v>
      </c>
      <c r="M11" s="14">
        <f>VLOOKUP($A11,'GS-2 - M'!$A$6:$F$79,6,FALSE)</f>
        <v>6</v>
      </c>
      <c r="N11" s="14">
        <f>VLOOKUP(M11,Grille!$A$2:$B$84,2,FALSE)</f>
        <v>200</v>
      </c>
      <c r="O11" s="36">
        <f>VLOOKUP($A11,'SL-1 - M'!$A$6:$F$79,6,FALSE)</f>
        <v>2</v>
      </c>
      <c r="P11" s="36">
        <f>VLOOKUP(O11,Grille!$A$2:$B$84,2,FALSE)</f>
        <v>400</v>
      </c>
      <c r="Q11" s="14" t="str">
        <f>VLOOKUP($A11,'SL-2 - M'!$A$6:$F$79,6,FALSE)</f>
        <v>DNF</v>
      </c>
      <c r="R11" s="14">
        <f>VLOOKUP(Q11,Grille!$A$2:$B$84,2,FALSE)</f>
        <v>0</v>
      </c>
    </row>
    <row r="12" spans="1:18" x14ac:dyDescent="0.25">
      <c r="A12" s="14">
        <v>33</v>
      </c>
      <c r="B12" s="15" t="s">
        <v>160</v>
      </c>
      <c r="C12" s="15" t="s">
        <v>32</v>
      </c>
      <c r="D12" s="15" t="s">
        <v>33</v>
      </c>
      <c r="E12" s="14">
        <f>RANK(F12,$F$7:$F$80,0)</f>
        <v>6</v>
      </c>
      <c r="F12" s="14">
        <f>H12+J12+L12+N12+P12+R12</f>
        <v>965</v>
      </c>
      <c r="G12" s="36">
        <f>VLOOKUP($A12,'SG - M'!$A$6:$F$79,6,FALSE)</f>
        <v>12</v>
      </c>
      <c r="H12" s="36">
        <f>VLOOKUP(G12,Grille!$A$2:$B$84,2,FALSE)</f>
        <v>110</v>
      </c>
      <c r="I12" s="14">
        <f>VLOOKUP($A12,'KK - M'!$A$6:$F$79,6,FALSE)</f>
        <v>5</v>
      </c>
      <c r="J12" s="14">
        <f>VLOOKUP(I12,Grille!$A$2:$B$84,2,FALSE)</f>
        <v>225</v>
      </c>
      <c r="K12" s="36">
        <f>VLOOKUP($A12,'GS-1 - M'!$A$6:$F$79,6,FALSE)</f>
        <v>11</v>
      </c>
      <c r="L12" s="36">
        <f>VLOOKUP(K12,Grille!$A$2:$B$84,2,FALSE)</f>
        <v>120</v>
      </c>
      <c r="M12" s="14">
        <f>VLOOKUP($A12,'GS-2 - M'!$A$6:$F$79,6,FALSE)</f>
        <v>3</v>
      </c>
      <c r="N12" s="14">
        <f>VLOOKUP(M12,Grille!$A$2:$B$84,2,FALSE)</f>
        <v>300</v>
      </c>
      <c r="O12" s="36">
        <f>VLOOKUP($A12,'SL-1 - M'!$A$6:$F$79,6,FALSE)</f>
        <v>15</v>
      </c>
      <c r="P12" s="36">
        <f>VLOOKUP(O12,Grille!$A$2:$B$84,2,FALSE)</f>
        <v>80</v>
      </c>
      <c r="Q12" s="14">
        <f>VLOOKUP($A12,'SL-2 - M'!$A$6:$F$79,6,FALSE)</f>
        <v>10</v>
      </c>
      <c r="R12" s="14">
        <f>VLOOKUP(Q12,Grille!$A$2:$B$84,2,FALSE)</f>
        <v>130</v>
      </c>
    </row>
    <row r="13" spans="1:18" x14ac:dyDescent="0.25">
      <c r="A13" s="14">
        <v>70</v>
      </c>
      <c r="B13" s="15" t="s">
        <v>198</v>
      </c>
      <c r="C13" s="15" t="s">
        <v>25</v>
      </c>
      <c r="D13" s="15" t="s">
        <v>38</v>
      </c>
      <c r="E13" s="14">
        <f>RANK(F13,$F$7:$F$80,0)</f>
        <v>7</v>
      </c>
      <c r="F13" s="14">
        <f>H13+J13+L13+N13+P13+R13</f>
        <v>930</v>
      </c>
      <c r="G13" s="36" t="str">
        <f>VLOOKUP($A13,'SG - M'!$A$6:$F$79,6,FALSE)</f>
        <v>DNF</v>
      </c>
      <c r="H13" s="36">
        <f>VLOOKUP(G13,Grille!$A$2:$B$84,2,FALSE)</f>
        <v>0</v>
      </c>
      <c r="I13" s="14" t="str">
        <f>VLOOKUP($A13,'KK - M'!$A$6:$F$79,6,FALSE)</f>
        <v>DNF</v>
      </c>
      <c r="J13" s="14">
        <f>VLOOKUP(I13,Grille!$A$2:$B$84,2,FALSE)</f>
        <v>0</v>
      </c>
      <c r="K13" s="36">
        <f>VLOOKUP($A13,'GS-1 - M'!$A$6:$F$79,6,FALSE)</f>
        <v>7</v>
      </c>
      <c r="L13" s="36">
        <f>VLOOKUP(K13,Grille!$A$2:$B$84,2,FALSE)</f>
        <v>180</v>
      </c>
      <c r="M13" s="14">
        <f>VLOOKUP($A13,'GS-2 - M'!$A$6:$F$79,6,FALSE)</f>
        <v>1</v>
      </c>
      <c r="N13" s="14">
        <f>VLOOKUP(M13,Grille!$A$2:$B$84,2,FALSE)</f>
        <v>500</v>
      </c>
      <c r="O13" s="36" t="str">
        <f>VLOOKUP($A13,'SL-1 - M'!$A$6:$F$79,6,FALSE)</f>
        <v>DNF</v>
      </c>
      <c r="P13" s="36">
        <f>VLOOKUP(O13,Grille!$A$2:$B$84,2,FALSE)</f>
        <v>0</v>
      </c>
      <c r="Q13" s="14">
        <f>VLOOKUP($A13,'SL-2 - M'!$A$6:$F$79,6,FALSE)</f>
        <v>4</v>
      </c>
      <c r="R13" s="14">
        <f>VLOOKUP(Q13,Grille!$A$2:$B$84,2,FALSE)</f>
        <v>250</v>
      </c>
    </row>
    <row r="14" spans="1:18" x14ac:dyDescent="0.25">
      <c r="A14" s="14">
        <v>66</v>
      </c>
      <c r="B14" s="15" t="s">
        <v>193</v>
      </c>
      <c r="C14" s="15" t="s">
        <v>13</v>
      </c>
      <c r="D14" s="15" t="s">
        <v>52</v>
      </c>
      <c r="E14" s="14">
        <f>RANK(F14,$F$7:$F$80,0)</f>
        <v>8</v>
      </c>
      <c r="F14" s="14">
        <f>H14+J14+L14+N14+P14+R14</f>
        <v>886</v>
      </c>
      <c r="G14" s="36">
        <f>VLOOKUP($A14,'SG - M'!$A$6:$F$79,6,FALSE)</f>
        <v>26</v>
      </c>
      <c r="H14" s="36">
        <f>VLOOKUP(G14,Grille!$A$2:$B$84,2,FALSE)</f>
        <v>36</v>
      </c>
      <c r="I14" s="14" t="str">
        <f>VLOOKUP($A14,'KK - M'!$A$6:$F$79,6,FALSE)</f>
        <v>DSQ</v>
      </c>
      <c r="J14" s="14">
        <f>VLOOKUP(I14,Grille!$A$2:$B$84,2,FALSE)</f>
        <v>0</v>
      </c>
      <c r="K14" s="36">
        <f>VLOOKUP($A14,'GS-1 - M'!$A$6:$F$79,6,FALSE)</f>
        <v>17</v>
      </c>
      <c r="L14" s="36">
        <f>VLOOKUP(K14,Grille!$A$2:$B$84,2,FALSE)</f>
        <v>70</v>
      </c>
      <c r="M14" s="14">
        <f>VLOOKUP($A14,'GS-2 - M'!$A$6:$F$79,6,FALSE)</f>
        <v>20</v>
      </c>
      <c r="N14" s="14">
        <f>VLOOKUP(M14,Grille!$A$2:$B$84,2,FALSE)</f>
        <v>55</v>
      </c>
      <c r="O14" s="36">
        <f>VLOOKUP($A14,'SL-1 - M'!$A$6:$F$79,6,FALSE)</f>
        <v>5</v>
      </c>
      <c r="P14" s="36">
        <f>VLOOKUP(O14,Grille!$A$2:$B$84,2,FALSE)</f>
        <v>225</v>
      </c>
      <c r="Q14" s="14">
        <f>VLOOKUP($A14,'SL-2 - M'!$A$6:$F$79,6,FALSE)</f>
        <v>1</v>
      </c>
      <c r="R14" s="14">
        <f>VLOOKUP(Q14,Grille!$A$2:$B$84,2,FALSE)</f>
        <v>500</v>
      </c>
    </row>
    <row r="15" spans="1:18" x14ac:dyDescent="0.25">
      <c r="A15" s="14">
        <v>63</v>
      </c>
      <c r="B15" s="15" t="s">
        <v>190</v>
      </c>
      <c r="C15" s="15" t="s">
        <v>13</v>
      </c>
      <c r="D15" s="15" t="s">
        <v>28</v>
      </c>
      <c r="E15" s="14">
        <f>RANK(F15,$F$7:$F$80,0)</f>
        <v>9</v>
      </c>
      <c r="F15" s="14">
        <f>H15+J15+L15+N15+P15+R15</f>
        <v>851</v>
      </c>
      <c r="G15" s="36">
        <f>VLOOKUP($A15,'SG - M'!$A$6:$F$79,6,FALSE)</f>
        <v>8</v>
      </c>
      <c r="H15" s="36">
        <f>VLOOKUP(G15,Grille!$A$2:$B$84,2,FALSE)</f>
        <v>160</v>
      </c>
      <c r="I15" s="14">
        <f>VLOOKUP($A15,'KK - M'!$A$6:$F$79,6,FALSE)</f>
        <v>6</v>
      </c>
      <c r="J15" s="14">
        <f>VLOOKUP(I15,Grille!$A$2:$B$84,2,FALSE)</f>
        <v>200</v>
      </c>
      <c r="K15" s="36">
        <f>VLOOKUP($A15,'GS-1 - M'!$A$6:$F$79,6,FALSE)</f>
        <v>34</v>
      </c>
      <c r="L15" s="36">
        <f>VLOOKUP(K15,Grille!$A$2:$B$84,2,FALSE)</f>
        <v>26</v>
      </c>
      <c r="M15" s="14">
        <f>VLOOKUP($A15,'GS-2 - M'!$A$6:$F$79,6,FALSE)</f>
        <v>11</v>
      </c>
      <c r="N15" s="14">
        <f>VLOOKUP(M15,Grille!$A$2:$B$84,2,FALSE)</f>
        <v>120</v>
      </c>
      <c r="O15" s="36">
        <f>VLOOKUP($A15,'SL-1 - M'!$A$6:$F$79,6,FALSE)</f>
        <v>11</v>
      </c>
      <c r="P15" s="36">
        <f>VLOOKUP(O15,Grille!$A$2:$B$84,2,FALSE)</f>
        <v>120</v>
      </c>
      <c r="Q15" s="14">
        <f>VLOOKUP($A15,'SL-2 - M'!$A$6:$F$79,6,FALSE)</f>
        <v>5</v>
      </c>
      <c r="R15" s="14">
        <f>VLOOKUP(Q15,Grille!$A$2:$B$84,2,FALSE)</f>
        <v>225</v>
      </c>
    </row>
    <row r="16" spans="1:18" x14ac:dyDescent="0.25">
      <c r="A16" s="14">
        <v>73</v>
      </c>
      <c r="B16" s="15" t="s">
        <v>201</v>
      </c>
      <c r="C16" s="15" t="s">
        <v>13</v>
      </c>
      <c r="D16" s="15" t="s">
        <v>133</v>
      </c>
      <c r="E16" s="14">
        <f>RANK(F16,$F$7:$F$80,0)</f>
        <v>10</v>
      </c>
      <c r="F16" s="14">
        <f>H16+J16+L16+N16+P16+R16</f>
        <v>850</v>
      </c>
      <c r="G16" s="36" t="str">
        <f>VLOOKUP($A16,'SG - M'!$A$6:$F$79,6,FALSE)</f>
        <v>DNF</v>
      </c>
      <c r="H16" s="36">
        <f>VLOOKUP(G16,Grille!$A$2:$B$84,2,FALSE)</f>
        <v>0</v>
      </c>
      <c r="I16" s="14" t="str">
        <f>VLOOKUP($A16,'KK - M'!$A$6:$F$79,6,FALSE)</f>
        <v>DSQ</v>
      </c>
      <c r="J16" s="14">
        <f>VLOOKUP(I16,Grille!$A$2:$B$84,2,FALSE)</f>
        <v>0</v>
      </c>
      <c r="K16" s="36">
        <f>VLOOKUP($A16,'GS-1 - M'!$A$6:$F$79,6,FALSE)</f>
        <v>8</v>
      </c>
      <c r="L16" s="36">
        <f>VLOOKUP(K16,Grille!$A$2:$B$84,2,FALSE)</f>
        <v>160</v>
      </c>
      <c r="M16" s="14">
        <f>VLOOKUP($A16,'GS-2 - M'!$A$6:$F$79,6,FALSE)</f>
        <v>12</v>
      </c>
      <c r="N16" s="14">
        <f>VLOOKUP(M16,Grille!$A$2:$B$84,2,FALSE)</f>
        <v>110</v>
      </c>
      <c r="O16" s="36">
        <f>VLOOKUP($A16,'SL-1 - M'!$A$6:$F$79,6,FALSE)</f>
        <v>7</v>
      </c>
      <c r="P16" s="36">
        <f>VLOOKUP(O16,Grille!$A$2:$B$84,2,FALSE)</f>
        <v>180</v>
      </c>
      <c r="Q16" s="14">
        <f>VLOOKUP($A16,'SL-2 - M'!$A$6:$F$79,6,FALSE)</f>
        <v>2</v>
      </c>
      <c r="R16" s="14">
        <f>VLOOKUP(Q16,Grille!$A$2:$B$84,2,FALSE)</f>
        <v>400</v>
      </c>
    </row>
    <row r="17" spans="1:18" x14ac:dyDescent="0.25">
      <c r="A17" s="14">
        <v>65</v>
      </c>
      <c r="B17" s="15" t="s">
        <v>192</v>
      </c>
      <c r="C17" s="15" t="s">
        <v>13</v>
      </c>
      <c r="D17" s="15" t="s">
        <v>14</v>
      </c>
      <c r="E17" s="14">
        <f>RANK(F17,$F$7:$F$80,0)</f>
        <v>11</v>
      </c>
      <c r="F17" s="14">
        <f>H17+J17+L17+N17+P17+R17</f>
        <v>755</v>
      </c>
      <c r="G17" s="36">
        <f>VLOOKUP($A17,'SG - M'!$A$6:$F$79,6,FALSE)</f>
        <v>3</v>
      </c>
      <c r="H17" s="36">
        <f>VLOOKUP(G17,Grille!$A$2:$B$84,2,FALSE)</f>
        <v>300</v>
      </c>
      <c r="I17" s="14">
        <f>VLOOKUP($A17,'KK - M'!$A$6:$F$79,6,FALSE)</f>
        <v>7</v>
      </c>
      <c r="J17" s="14">
        <f>VLOOKUP(I17,Grille!$A$2:$B$84,2,FALSE)</f>
        <v>180</v>
      </c>
      <c r="K17" s="36" t="str">
        <f>VLOOKUP($A17,'GS-1 - M'!$A$6:$F$79,6,FALSE)</f>
        <v>DNF</v>
      </c>
      <c r="L17" s="36">
        <f>VLOOKUP(K17,Grille!$A$2:$B$84,2,FALSE)</f>
        <v>0</v>
      </c>
      <c r="M17" s="14">
        <f>VLOOKUP($A17,'GS-2 - M'!$A$6:$F$79,6,FALSE)</f>
        <v>17</v>
      </c>
      <c r="N17" s="14">
        <f>VLOOKUP(M17,Grille!$A$2:$B$84,2,FALSE)</f>
        <v>70</v>
      </c>
      <c r="O17" s="36">
        <f>VLOOKUP($A17,'SL-1 - M'!$A$6:$F$79,6,FALSE)</f>
        <v>10</v>
      </c>
      <c r="P17" s="36">
        <f>VLOOKUP(O17,Grille!$A$2:$B$84,2,FALSE)</f>
        <v>130</v>
      </c>
      <c r="Q17" s="14">
        <f>VLOOKUP($A17,'SL-2 - M'!$A$6:$F$79,6,FALSE)</f>
        <v>16</v>
      </c>
      <c r="R17" s="14">
        <f>VLOOKUP(Q17,Grille!$A$2:$B$84,2,FALSE)</f>
        <v>75</v>
      </c>
    </row>
    <row r="18" spans="1:18" x14ac:dyDescent="0.25">
      <c r="A18" s="14">
        <v>4</v>
      </c>
      <c r="B18" s="15" t="s">
        <v>129</v>
      </c>
      <c r="C18" s="15" t="s">
        <v>25</v>
      </c>
      <c r="D18" s="15" t="s">
        <v>38</v>
      </c>
      <c r="E18" s="14">
        <f>RANK(F18,$F$7:$F$80,0)</f>
        <v>12</v>
      </c>
      <c r="F18" s="14">
        <f>H18+J18+L18+N18+P18+R18</f>
        <v>725</v>
      </c>
      <c r="G18" s="36">
        <f>VLOOKUP($A18,'SG - M'!$A$6:$F$79,6,FALSE)</f>
        <v>4</v>
      </c>
      <c r="H18" s="36">
        <f>VLOOKUP(G18,Grille!$A$2:$B$84,2,FALSE)</f>
        <v>250</v>
      </c>
      <c r="I18" s="14" t="str">
        <f>VLOOKUP($A18,'KK - M'!$A$6:$F$79,6,FALSE)</f>
        <v>DNF</v>
      </c>
      <c r="J18" s="14">
        <f>VLOOKUP(I18,Grille!$A$2:$B$84,2,FALSE)</f>
        <v>0</v>
      </c>
      <c r="K18" s="36">
        <f>VLOOKUP($A18,'GS-1 - M'!$A$6:$F$79,6,FALSE)</f>
        <v>5</v>
      </c>
      <c r="L18" s="36">
        <f>VLOOKUP(K18,Grille!$A$2:$B$84,2,FALSE)</f>
        <v>225</v>
      </c>
      <c r="M18" s="14">
        <f>VLOOKUP($A18,'GS-2 - M'!$A$6:$F$79,6,FALSE)</f>
        <v>4</v>
      </c>
      <c r="N18" s="14">
        <f>VLOOKUP(M18,Grille!$A$2:$B$84,2,FALSE)</f>
        <v>250</v>
      </c>
      <c r="O18" s="36" t="str">
        <f>VLOOKUP($A18,'SL-1 - M'!$A$6:$F$79,6,FALSE)</f>
        <v>DSQ</v>
      </c>
      <c r="P18" s="36">
        <f>VLOOKUP(O18,Grille!$A$2:$B$84,2,FALSE)</f>
        <v>0</v>
      </c>
      <c r="Q18" s="14" t="str">
        <f>VLOOKUP($A18,'SL-2 - M'!$A$6:$F$79,6,FALSE)</f>
        <v>DNF</v>
      </c>
      <c r="R18" s="14">
        <f>VLOOKUP(Q18,Grille!$A$2:$B$84,2,FALSE)</f>
        <v>0</v>
      </c>
    </row>
    <row r="19" spans="1:18" x14ac:dyDescent="0.25">
      <c r="A19" s="14">
        <v>23</v>
      </c>
      <c r="B19" s="15" t="s">
        <v>149</v>
      </c>
      <c r="C19" s="15" t="s">
        <v>13</v>
      </c>
      <c r="D19" s="15" t="s">
        <v>52</v>
      </c>
      <c r="E19" s="14">
        <f>RANK(F19,$F$7:$F$80,0)</f>
        <v>13</v>
      </c>
      <c r="F19" s="14">
        <f>H19+J19+L19+N19+P19+R19</f>
        <v>645</v>
      </c>
      <c r="G19" s="36">
        <f>VLOOKUP($A19,'SG - M'!$A$6:$F$79,6,FALSE)</f>
        <v>7</v>
      </c>
      <c r="H19" s="36">
        <f>VLOOKUP(G19,Grille!$A$2:$B$84,2,FALSE)</f>
        <v>180</v>
      </c>
      <c r="I19" s="14">
        <f>VLOOKUP($A19,'KK - M'!$A$6:$F$79,6,FALSE)</f>
        <v>12</v>
      </c>
      <c r="J19" s="14">
        <f>VLOOKUP(I19,Grille!$A$2:$B$84,2,FALSE)</f>
        <v>110</v>
      </c>
      <c r="K19" s="36">
        <f>VLOOKUP($A19,'GS-1 - M'!$A$6:$F$79,6,FALSE)</f>
        <v>11</v>
      </c>
      <c r="L19" s="36">
        <f>VLOOKUP(K19,Grille!$A$2:$B$84,2,FALSE)</f>
        <v>120</v>
      </c>
      <c r="M19" s="14">
        <f>VLOOKUP($A19,'GS-2 - M'!$A$6:$F$79,6,FALSE)</f>
        <v>9</v>
      </c>
      <c r="N19" s="14">
        <f>VLOOKUP(M19,Grille!$A$2:$B$84,2,FALSE)</f>
        <v>145</v>
      </c>
      <c r="O19" s="36">
        <f>VLOOKUP($A19,'SL-1 - M'!$A$6:$F$79,6,FALSE)</f>
        <v>14</v>
      </c>
      <c r="P19" s="36">
        <f>VLOOKUP(O19,Grille!$A$2:$B$84,2,FALSE)</f>
        <v>90</v>
      </c>
      <c r="Q19" s="14" t="str">
        <f>VLOOKUP($A19,'SL-2 - M'!$A$6:$F$79,6,FALSE)</f>
        <v>DSQ</v>
      </c>
      <c r="R19" s="14">
        <f>VLOOKUP(Q19,Grille!$A$2:$B$84,2,FALSE)</f>
        <v>0</v>
      </c>
    </row>
    <row r="20" spans="1:18" x14ac:dyDescent="0.25">
      <c r="A20" s="14">
        <v>7</v>
      </c>
      <c r="B20" s="15" t="s">
        <v>132</v>
      </c>
      <c r="C20" s="15" t="s">
        <v>13</v>
      </c>
      <c r="D20" s="15" t="s">
        <v>133</v>
      </c>
      <c r="E20" s="14">
        <f>RANK(F20,$F$7:$F$80,0)</f>
        <v>14</v>
      </c>
      <c r="F20" s="14">
        <f>H20+J20+L20+N20+P20+R20</f>
        <v>567</v>
      </c>
      <c r="G20" s="36">
        <f>VLOOKUP($A20,'SG - M'!$A$6:$F$79,6,FALSE)</f>
        <v>2</v>
      </c>
      <c r="H20" s="36">
        <f>VLOOKUP(G20,Grille!$A$2:$B$84,2,FALSE)</f>
        <v>400</v>
      </c>
      <c r="I20" s="14" t="str">
        <f>VLOOKUP($A20,'KK - M'!$A$6:$F$79,6,FALSE)</f>
        <v>DNF</v>
      </c>
      <c r="J20" s="14">
        <f>VLOOKUP(I20,Grille!$A$2:$B$84,2,FALSE)</f>
        <v>0</v>
      </c>
      <c r="K20" s="36">
        <f>VLOOKUP($A20,'GS-1 - M'!$A$6:$F$79,6,FALSE)</f>
        <v>19</v>
      </c>
      <c r="L20" s="36">
        <f>VLOOKUP(K20,Grille!$A$2:$B$84,2,FALSE)</f>
        <v>60</v>
      </c>
      <c r="M20" s="14">
        <f>VLOOKUP($A20,'GS-2 - M'!$A$6:$F$79,6,FALSE)</f>
        <v>53</v>
      </c>
      <c r="N20" s="14">
        <f>VLOOKUP(M20,Grille!$A$2:$B$84,2,FALSE)</f>
        <v>7</v>
      </c>
      <c r="O20" s="36" t="str">
        <f>VLOOKUP($A20,'SL-1 - M'!$A$6:$F$79,6,FALSE)</f>
        <v>DSQ</v>
      </c>
      <c r="P20" s="36">
        <f>VLOOKUP(O20,Grille!$A$2:$B$84,2,FALSE)</f>
        <v>0</v>
      </c>
      <c r="Q20" s="14">
        <f>VLOOKUP($A20,'SL-2 - M'!$A$6:$F$79,6,FALSE)</f>
        <v>13</v>
      </c>
      <c r="R20" s="14">
        <f>VLOOKUP(Q20,Grille!$A$2:$B$84,2,FALSE)</f>
        <v>100</v>
      </c>
    </row>
    <row r="21" spans="1:18" x14ac:dyDescent="0.25">
      <c r="A21" s="14">
        <v>37</v>
      </c>
      <c r="B21" s="15" t="s">
        <v>164</v>
      </c>
      <c r="C21" s="15" t="s">
        <v>13</v>
      </c>
      <c r="D21" s="15" t="s">
        <v>14</v>
      </c>
      <c r="E21" s="14">
        <f>RANK(F21,$F$7:$F$80,0)</f>
        <v>15</v>
      </c>
      <c r="F21" s="14">
        <f>H21+J21+L21+N21+P21+R21</f>
        <v>545</v>
      </c>
      <c r="G21" s="36">
        <f>VLOOKUP($A21,'SG - M'!$A$6:$F$79,6,FALSE)</f>
        <v>9</v>
      </c>
      <c r="H21" s="36">
        <f>VLOOKUP(G21,Grille!$A$2:$B$84,2,FALSE)</f>
        <v>145</v>
      </c>
      <c r="I21" s="14">
        <f>VLOOKUP($A21,'KK - M'!$A$6:$F$79,6,FALSE)</f>
        <v>16</v>
      </c>
      <c r="J21" s="14">
        <f>VLOOKUP(I21,Grille!$A$2:$B$84,2,FALSE)</f>
        <v>75</v>
      </c>
      <c r="K21" s="36">
        <f>VLOOKUP($A21,'GS-1 - M'!$A$6:$F$79,6,FALSE)</f>
        <v>16</v>
      </c>
      <c r="L21" s="36">
        <f>VLOOKUP(K21,Grille!$A$2:$B$84,2,FALSE)</f>
        <v>75</v>
      </c>
      <c r="M21" s="14">
        <f>VLOOKUP($A21,'GS-2 - M'!$A$6:$F$79,6,FALSE)</f>
        <v>7</v>
      </c>
      <c r="N21" s="14">
        <f>VLOOKUP(M21,Grille!$A$2:$B$84,2,FALSE)</f>
        <v>180</v>
      </c>
      <c r="O21" s="36">
        <f>VLOOKUP($A21,'SL-1 - M'!$A$6:$F$79,6,FALSE)</f>
        <v>28</v>
      </c>
      <c r="P21" s="36">
        <f>VLOOKUP(O21,Grille!$A$2:$B$84,2,FALSE)</f>
        <v>32</v>
      </c>
      <c r="Q21" s="14">
        <f>VLOOKUP($A21,'SL-2 - M'!$A$6:$F$79,6,FALSE)</f>
        <v>25</v>
      </c>
      <c r="R21" s="14">
        <f>VLOOKUP(Q21,Grille!$A$2:$B$84,2,FALSE)</f>
        <v>38</v>
      </c>
    </row>
    <row r="22" spans="1:18" x14ac:dyDescent="0.25">
      <c r="A22" s="14">
        <v>22</v>
      </c>
      <c r="B22" s="15" t="s">
        <v>148</v>
      </c>
      <c r="C22" s="15" t="s">
        <v>13</v>
      </c>
      <c r="D22" s="15" t="s">
        <v>52</v>
      </c>
      <c r="E22" s="14">
        <f>RANK(F22,$F$7:$F$80,0)</f>
        <v>16</v>
      </c>
      <c r="F22" s="14">
        <f>H22+J22+L22+N22+P22+R22</f>
        <v>526</v>
      </c>
      <c r="G22" s="36">
        <f>VLOOKUP($A22,'SG - M'!$A$6:$F$79,6,FALSE)</f>
        <v>14</v>
      </c>
      <c r="H22" s="36">
        <f>VLOOKUP(G22,Grille!$A$2:$B$84,2,FALSE)</f>
        <v>90</v>
      </c>
      <c r="I22" s="14">
        <f>VLOOKUP($A22,'KK - M'!$A$6:$F$79,6,FALSE)</f>
        <v>8</v>
      </c>
      <c r="J22" s="14">
        <f>VLOOKUP(I22,Grille!$A$2:$B$84,2,FALSE)</f>
        <v>160</v>
      </c>
      <c r="K22" s="36">
        <f>VLOOKUP($A22,'GS-1 - M'!$A$6:$F$79,6,FALSE)</f>
        <v>13</v>
      </c>
      <c r="L22" s="36">
        <f>VLOOKUP(K22,Grille!$A$2:$B$84,2,FALSE)</f>
        <v>100</v>
      </c>
      <c r="M22" s="14">
        <f>VLOOKUP($A22,'GS-2 - M'!$A$6:$F$79,6,FALSE)</f>
        <v>29</v>
      </c>
      <c r="N22" s="14">
        <f>VLOOKUP(M22,Grille!$A$2:$B$84,2,FALSE)</f>
        <v>31</v>
      </c>
      <c r="O22" s="36">
        <f>VLOOKUP($A22,'SL-1 - M'!$A$6:$F$79,6,FALSE)</f>
        <v>18</v>
      </c>
      <c r="P22" s="36">
        <f>VLOOKUP(O22,Grille!$A$2:$B$84,2,FALSE)</f>
        <v>65</v>
      </c>
      <c r="Q22" s="14">
        <f>VLOOKUP($A22,'SL-2 - M'!$A$6:$F$79,6,FALSE)</f>
        <v>15</v>
      </c>
      <c r="R22" s="14">
        <f>VLOOKUP(Q22,Grille!$A$2:$B$84,2,FALSE)</f>
        <v>80</v>
      </c>
    </row>
    <row r="23" spans="1:18" x14ac:dyDescent="0.25">
      <c r="A23" s="14">
        <v>48</v>
      </c>
      <c r="B23" s="15" t="s">
        <v>175</v>
      </c>
      <c r="C23" s="15" t="s">
        <v>25</v>
      </c>
      <c r="D23" s="15" t="s">
        <v>57</v>
      </c>
      <c r="E23" s="14">
        <f>RANK(F23,$F$7:$F$80,0)</f>
        <v>17</v>
      </c>
      <c r="F23" s="14">
        <f>H23+J23+L23+N23+P23+R23</f>
        <v>525</v>
      </c>
      <c r="G23" s="36" t="str">
        <f>VLOOKUP($A23,'SG - M'!$A$6:$F$79,6,FALSE)</f>
        <v>DNF</v>
      </c>
      <c r="H23" s="36">
        <f>VLOOKUP(G23,Grille!$A$2:$B$84,2,FALSE)</f>
        <v>0</v>
      </c>
      <c r="I23" s="14" t="str">
        <f>VLOOKUP($A23,'KK - M'!$A$6:$F$79,6,FALSE)</f>
        <v>DNF</v>
      </c>
      <c r="J23" s="14">
        <f>VLOOKUP(I23,Grille!$A$2:$B$84,2,FALSE)</f>
        <v>0</v>
      </c>
      <c r="K23" s="36">
        <f>VLOOKUP($A23,'GS-1 - M'!$A$6:$F$79,6,FALSE)</f>
        <v>15</v>
      </c>
      <c r="L23" s="36">
        <f>VLOOKUP(K23,Grille!$A$2:$B$84,2,FALSE)</f>
        <v>80</v>
      </c>
      <c r="M23" s="14">
        <f>VLOOKUP($A23,'GS-2 - M'!$A$6:$F$79,6,FALSE)</f>
        <v>16</v>
      </c>
      <c r="N23" s="14">
        <f>VLOOKUP(M23,Grille!$A$2:$B$84,2,FALSE)</f>
        <v>75</v>
      </c>
      <c r="O23" s="36">
        <f>VLOOKUP($A23,'SL-1 - M'!$A$6:$F$79,6,FALSE)</f>
        <v>4</v>
      </c>
      <c r="P23" s="36">
        <f>VLOOKUP(O23,Grille!$A$2:$B$84,2,FALSE)</f>
        <v>250</v>
      </c>
      <c r="Q23" s="14">
        <f>VLOOKUP($A23,'SL-2 - M'!$A$6:$F$79,6,FALSE)</f>
        <v>11</v>
      </c>
      <c r="R23" s="14">
        <f>VLOOKUP(Q23,Grille!$A$2:$B$84,2,FALSE)</f>
        <v>120</v>
      </c>
    </row>
    <row r="24" spans="1:18" x14ac:dyDescent="0.25">
      <c r="A24" s="14">
        <v>60</v>
      </c>
      <c r="B24" s="15" t="s">
        <v>187</v>
      </c>
      <c r="C24" s="15" t="s">
        <v>13</v>
      </c>
      <c r="D24" s="15" t="s">
        <v>52</v>
      </c>
      <c r="E24" s="14">
        <f>RANK(F24,$F$7:$F$80,0)</f>
        <v>18</v>
      </c>
      <c r="F24" s="14">
        <f>H24+J24+L24+N24+P24+R24</f>
        <v>475</v>
      </c>
      <c r="G24" s="36">
        <f>VLOOKUP($A24,'SG - M'!$A$6:$F$79,6,FALSE)</f>
        <v>13</v>
      </c>
      <c r="H24" s="36">
        <f>VLOOKUP(G24,Grille!$A$2:$B$84,2,FALSE)</f>
        <v>100</v>
      </c>
      <c r="I24" s="14">
        <f>VLOOKUP($A24,'KK - M'!$A$6:$F$79,6,FALSE)</f>
        <v>11</v>
      </c>
      <c r="J24" s="14">
        <f>VLOOKUP(I24,Grille!$A$2:$B$84,2,FALSE)</f>
        <v>120</v>
      </c>
      <c r="K24" s="36">
        <f>VLOOKUP($A24,'GS-1 - M'!$A$6:$F$79,6,FALSE)</f>
        <v>9</v>
      </c>
      <c r="L24" s="36">
        <f>VLOOKUP(K24,Grille!$A$2:$B$84,2,FALSE)</f>
        <v>145</v>
      </c>
      <c r="M24" s="14" t="str">
        <f>VLOOKUP($A24,'GS-2 - M'!$A$6:$F$79,6,FALSE)</f>
        <v>DNF</v>
      </c>
      <c r="N24" s="14">
        <f>VLOOKUP(M24,Grille!$A$2:$B$84,2,FALSE)</f>
        <v>0</v>
      </c>
      <c r="O24" s="36" t="str">
        <f>VLOOKUP($A24,'SL-1 - M'!$A$6:$F$79,6,FALSE)</f>
        <v>DSQ</v>
      </c>
      <c r="P24" s="36">
        <f>VLOOKUP(O24,Grille!$A$2:$B$84,2,FALSE)</f>
        <v>0</v>
      </c>
      <c r="Q24" s="14">
        <f>VLOOKUP($A24,'SL-2 - M'!$A$6:$F$79,6,FALSE)</f>
        <v>12</v>
      </c>
      <c r="R24" s="14">
        <f>VLOOKUP(Q24,Grille!$A$2:$B$84,2,FALSE)</f>
        <v>110</v>
      </c>
    </row>
    <row r="25" spans="1:18" x14ac:dyDescent="0.25">
      <c r="A25" s="14">
        <v>5</v>
      </c>
      <c r="B25" s="15" t="s">
        <v>130</v>
      </c>
      <c r="C25" s="15" t="s">
        <v>13</v>
      </c>
      <c r="D25" s="15" t="s">
        <v>14</v>
      </c>
      <c r="E25" s="14">
        <f>RANK(F25,$F$7:$F$80,0)</f>
        <v>19</v>
      </c>
      <c r="F25" s="14">
        <f>H25+J25+L25+N25+P25+R25</f>
        <v>461</v>
      </c>
      <c r="G25" s="36">
        <f>VLOOKUP($A25,'SG - M'!$A$6:$F$79,6,FALSE)</f>
        <v>5</v>
      </c>
      <c r="H25" s="36">
        <f>VLOOKUP(G25,Grille!$A$2:$B$84,2,FALSE)</f>
        <v>225</v>
      </c>
      <c r="I25" s="14">
        <f>VLOOKUP($A25,'KK - M'!$A$6:$F$79,6,FALSE)</f>
        <v>52</v>
      </c>
      <c r="J25" s="14">
        <f>VLOOKUP(I25,Grille!$A$2:$B$84,2,FALSE)</f>
        <v>8</v>
      </c>
      <c r="K25" s="36">
        <f>VLOOKUP($A25,'GS-1 - M'!$A$6:$F$79,6,FALSE)</f>
        <v>25</v>
      </c>
      <c r="L25" s="36">
        <f>VLOOKUP(K25,Grille!$A$2:$B$84,2,FALSE)</f>
        <v>38</v>
      </c>
      <c r="M25" s="14">
        <f>VLOOKUP($A25,'GS-2 - M'!$A$6:$F$79,6,FALSE)</f>
        <v>18</v>
      </c>
      <c r="N25" s="14">
        <f>VLOOKUP(M25,Grille!$A$2:$B$84,2,FALSE)</f>
        <v>65</v>
      </c>
      <c r="O25" s="36">
        <f>VLOOKUP($A25,'SL-1 - M'!$A$6:$F$79,6,FALSE)</f>
        <v>20</v>
      </c>
      <c r="P25" s="36">
        <f>VLOOKUP(O25,Grille!$A$2:$B$84,2,FALSE)</f>
        <v>55</v>
      </c>
      <c r="Q25" s="14">
        <f>VLOOKUP($A25,'SL-2 - M'!$A$6:$F$79,6,FALSE)</f>
        <v>17</v>
      </c>
      <c r="R25" s="14">
        <f>VLOOKUP(Q25,Grille!$A$2:$B$84,2,FALSE)</f>
        <v>70</v>
      </c>
    </row>
    <row r="26" spans="1:18" x14ac:dyDescent="0.25">
      <c r="A26" s="14">
        <v>32</v>
      </c>
      <c r="B26" s="15" t="s">
        <v>159</v>
      </c>
      <c r="C26" s="15" t="s">
        <v>13</v>
      </c>
      <c r="D26" s="15" t="s">
        <v>16</v>
      </c>
      <c r="E26" s="14">
        <f>RANK(F26,$F$7:$F$80,0)</f>
        <v>20</v>
      </c>
      <c r="F26" s="14">
        <f>H26+J26+L26+N26+P26+R26</f>
        <v>443</v>
      </c>
      <c r="G26" s="36">
        <f>VLOOKUP($A26,'SG - M'!$A$6:$F$79,6,FALSE)</f>
        <v>25</v>
      </c>
      <c r="H26" s="36">
        <f>VLOOKUP(G26,Grille!$A$2:$B$84,2,FALSE)</f>
        <v>38</v>
      </c>
      <c r="I26" s="14" t="str">
        <f>VLOOKUP($A26,'KK - M'!$A$6:$F$79,6,FALSE)</f>
        <v>DNF</v>
      </c>
      <c r="J26" s="14">
        <f>VLOOKUP(I26,Grille!$A$2:$B$84,2,FALSE)</f>
        <v>0</v>
      </c>
      <c r="K26" s="36">
        <f>VLOOKUP($A26,'GS-1 - M'!$A$6:$F$79,6,FALSE)</f>
        <v>20</v>
      </c>
      <c r="L26" s="36">
        <f>VLOOKUP(K26,Grille!$A$2:$B$84,2,FALSE)</f>
        <v>55</v>
      </c>
      <c r="M26" s="14">
        <f>VLOOKUP($A26,'GS-2 - M'!$A$6:$F$79,6,FALSE)</f>
        <v>19</v>
      </c>
      <c r="N26" s="14">
        <f>VLOOKUP(M26,Grille!$A$2:$B$84,2,FALSE)</f>
        <v>60</v>
      </c>
      <c r="O26" s="36">
        <f>VLOOKUP($A26,'SL-1 - M'!$A$6:$F$79,6,FALSE)</f>
        <v>9</v>
      </c>
      <c r="P26" s="36">
        <f>VLOOKUP(O26,Grille!$A$2:$B$84,2,FALSE)</f>
        <v>145</v>
      </c>
      <c r="Q26" s="14">
        <f>VLOOKUP($A26,'SL-2 - M'!$A$6:$F$79,6,FALSE)</f>
        <v>9</v>
      </c>
      <c r="R26" s="14">
        <f>VLOOKUP(Q26,Grille!$A$2:$B$84,2,FALSE)</f>
        <v>145</v>
      </c>
    </row>
    <row r="27" spans="1:18" x14ac:dyDescent="0.25">
      <c r="A27" s="14">
        <v>51</v>
      </c>
      <c r="B27" s="15" t="s">
        <v>178</v>
      </c>
      <c r="C27" s="15" t="s">
        <v>25</v>
      </c>
      <c r="D27" s="15" t="s">
        <v>57</v>
      </c>
      <c r="E27" s="14">
        <f>RANK(F27,$F$7:$F$80,0)</f>
        <v>21</v>
      </c>
      <c r="F27" s="14">
        <f>H27+J27+L27+N27+P27+R27</f>
        <v>399</v>
      </c>
      <c r="G27" s="36" t="str">
        <f>VLOOKUP($A27,'SG - M'!$A$6:$F$79,6,FALSE)</f>
        <v>DSQ</v>
      </c>
      <c r="H27" s="36">
        <f>VLOOKUP(G27,Grille!$A$2:$B$84,2,FALSE)</f>
        <v>0</v>
      </c>
      <c r="I27" s="14" t="str">
        <f>VLOOKUP($A27,'KK - M'!$A$6:$F$79,6,FALSE)</f>
        <v>DNF</v>
      </c>
      <c r="J27" s="14">
        <f>VLOOKUP(I27,Grille!$A$2:$B$84,2,FALSE)</f>
        <v>0</v>
      </c>
      <c r="K27" s="36">
        <f>VLOOKUP($A27,'GS-1 - M'!$A$6:$F$79,6,FALSE)</f>
        <v>51</v>
      </c>
      <c r="L27" s="36">
        <f>VLOOKUP(K27,Grille!$A$2:$B$84,2,FALSE)</f>
        <v>9</v>
      </c>
      <c r="M27" s="14">
        <f>VLOOKUP($A27,'GS-2 - M'!$A$6:$F$79,6,FALSE)</f>
        <v>14</v>
      </c>
      <c r="N27" s="14">
        <f>VLOOKUP(M27,Grille!$A$2:$B$84,2,FALSE)</f>
        <v>90</v>
      </c>
      <c r="O27" s="36">
        <f>VLOOKUP($A27,'SL-1 - M'!$A$6:$F$79,6,FALSE)</f>
        <v>3</v>
      </c>
      <c r="P27" s="36">
        <f>VLOOKUP(O27,Grille!$A$2:$B$84,2,FALSE)</f>
        <v>300</v>
      </c>
      <c r="Q27" s="14" t="str">
        <f>VLOOKUP($A27,'SL-2 - M'!$A$6:$F$79,6,FALSE)</f>
        <v>DNF</v>
      </c>
      <c r="R27" s="14">
        <f>VLOOKUP(Q27,Grille!$A$2:$B$84,2,FALSE)</f>
        <v>0</v>
      </c>
    </row>
    <row r="28" spans="1:18" x14ac:dyDescent="0.25">
      <c r="A28" s="14">
        <v>46</v>
      </c>
      <c r="B28" s="15" t="s">
        <v>173</v>
      </c>
      <c r="C28" s="15" t="s">
        <v>18</v>
      </c>
      <c r="D28" s="15" t="s">
        <v>19</v>
      </c>
      <c r="E28" s="14">
        <f>RANK(F28,$F$7:$F$80,0)</f>
        <v>22</v>
      </c>
      <c r="F28" s="14">
        <f>H28+J28+L28+N28+P28+R28</f>
        <v>354</v>
      </c>
      <c r="G28" s="36">
        <f>VLOOKUP($A28,'SG - M'!$A$6:$F$79,6,FALSE)</f>
        <v>19</v>
      </c>
      <c r="H28" s="36">
        <f>VLOOKUP(G28,Grille!$A$2:$B$84,2,FALSE)</f>
        <v>60</v>
      </c>
      <c r="I28" s="14">
        <f>VLOOKUP($A28,'KK - M'!$A$6:$F$79,6,FALSE)</f>
        <v>10</v>
      </c>
      <c r="J28" s="14">
        <f>VLOOKUP(I28,Grille!$A$2:$B$84,2,FALSE)</f>
        <v>130</v>
      </c>
      <c r="K28" s="36">
        <f>VLOOKUP($A28,'GS-1 - M'!$A$6:$F$79,6,FALSE)</f>
        <v>21</v>
      </c>
      <c r="L28" s="36">
        <f>VLOOKUP(K28,Grille!$A$2:$B$84,2,FALSE)</f>
        <v>51</v>
      </c>
      <c r="M28" s="14">
        <f>VLOOKUP($A28,'GS-2 - M'!$A$6:$F$79,6,FALSE)</f>
        <v>22</v>
      </c>
      <c r="N28" s="14">
        <f>VLOOKUP(M28,Grille!$A$2:$B$84,2,FALSE)</f>
        <v>47</v>
      </c>
      <c r="O28" s="36">
        <f>VLOOKUP($A28,'SL-1 - M'!$A$6:$F$79,6,FALSE)</f>
        <v>27</v>
      </c>
      <c r="P28" s="36">
        <f>VLOOKUP(O28,Grille!$A$2:$B$84,2,FALSE)</f>
        <v>34</v>
      </c>
      <c r="Q28" s="14">
        <f>VLOOKUP($A28,'SL-2 - M'!$A$6:$F$79,6,FALSE)</f>
        <v>28</v>
      </c>
      <c r="R28" s="14">
        <f>VLOOKUP(Q28,Grille!$A$2:$B$84,2,FALSE)</f>
        <v>32</v>
      </c>
    </row>
    <row r="29" spans="1:18" x14ac:dyDescent="0.25">
      <c r="A29" s="14">
        <v>12</v>
      </c>
      <c r="B29" s="15" t="s">
        <v>138</v>
      </c>
      <c r="C29" s="15" t="s">
        <v>25</v>
      </c>
      <c r="D29" s="15" t="s">
        <v>57</v>
      </c>
      <c r="E29" s="14">
        <f>RANK(F29,$F$7:$F$80,0)</f>
        <v>23</v>
      </c>
      <c r="F29" s="14">
        <f>H29+J29+L29+N29+P29+R29</f>
        <v>346</v>
      </c>
      <c r="G29" s="36">
        <f>VLOOKUP($A29,'SG - M'!$A$6:$F$79,6,FALSE)</f>
        <v>21</v>
      </c>
      <c r="H29" s="36">
        <f>VLOOKUP(G29,Grille!$A$2:$B$84,2,FALSE)</f>
        <v>51</v>
      </c>
      <c r="I29" s="14">
        <f>VLOOKUP($A29,'KK - M'!$A$6:$F$79,6,FALSE)</f>
        <v>21</v>
      </c>
      <c r="J29" s="14">
        <f>VLOOKUP(I29,Grille!$A$2:$B$84,2,FALSE)</f>
        <v>51</v>
      </c>
      <c r="K29" s="36">
        <f>VLOOKUP($A29,'GS-1 - M'!$A$6:$F$79,6,FALSE)</f>
        <v>62</v>
      </c>
      <c r="L29" s="36">
        <f>VLOOKUP(K29,Grille!$A$2:$B$84,2,FALSE)</f>
        <v>0</v>
      </c>
      <c r="M29" s="14">
        <f>VLOOKUP($A29,'GS-2 - M'!$A$6:$F$79,6,FALSE)</f>
        <v>23</v>
      </c>
      <c r="N29" s="14">
        <f>VLOOKUP(M29,Grille!$A$2:$B$84,2,FALSE)</f>
        <v>44</v>
      </c>
      <c r="O29" s="36">
        <f>VLOOKUP($A29,'SL-1 - M'!$A$6:$F$79,6,FALSE)</f>
        <v>12</v>
      </c>
      <c r="P29" s="36">
        <f>VLOOKUP(O29,Grille!$A$2:$B$84,2,FALSE)</f>
        <v>110</v>
      </c>
      <c r="Q29" s="14">
        <f>VLOOKUP($A29,'SL-2 - M'!$A$6:$F$79,6,FALSE)</f>
        <v>14</v>
      </c>
      <c r="R29" s="14">
        <f>VLOOKUP(Q29,Grille!$A$2:$B$84,2,FALSE)</f>
        <v>90</v>
      </c>
    </row>
    <row r="30" spans="1:18" x14ac:dyDescent="0.25">
      <c r="A30" s="14">
        <v>3</v>
      </c>
      <c r="B30" s="15" t="s">
        <v>128</v>
      </c>
      <c r="C30" s="15" t="s">
        <v>13</v>
      </c>
      <c r="D30" s="15" t="s">
        <v>14</v>
      </c>
      <c r="E30" s="14">
        <f>RANK(F30,$F$7:$F$80,0)</f>
        <v>24</v>
      </c>
      <c r="F30" s="14">
        <f>H30+J30+L30+N30+P30+R30</f>
        <v>328</v>
      </c>
      <c r="G30" s="36">
        <f>VLOOKUP($A30,'SG - M'!$A$6:$F$79,6,FALSE)</f>
        <v>17</v>
      </c>
      <c r="H30" s="36">
        <f>VLOOKUP(G30,Grille!$A$2:$B$84,2,FALSE)</f>
        <v>70</v>
      </c>
      <c r="I30" s="14">
        <f>VLOOKUP($A30,'KK - M'!$A$6:$F$79,6,FALSE)</f>
        <v>25</v>
      </c>
      <c r="J30" s="14">
        <f>VLOOKUP(I30,Grille!$A$2:$B$84,2,FALSE)</f>
        <v>38</v>
      </c>
      <c r="K30" s="36" t="str">
        <f>VLOOKUP($A30,'GS-1 - M'!$A$6:$F$79,6,FALSE)</f>
        <v>DNF</v>
      </c>
      <c r="L30" s="36">
        <f>VLOOKUP(K30,Grille!$A$2:$B$84,2,FALSE)</f>
        <v>0</v>
      </c>
      <c r="M30" s="14">
        <f>VLOOKUP($A30,'GS-2 - M'!$A$6:$F$79,6,FALSE)</f>
        <v>66</v>
      </c>
      <c r="N30" s="14">
        <f>VLOOKUP(M30,Grille!$A$2:$B$84,2,FALSE)</f>
        <v>0</v>
      </c>
      <c r="O30" s="36">
        <f>VLOOKUP($A30,'SL-1 - M'!$A$6:$F$79,6,FALSE)</f>
        <v>19</v>
      </c>
      <c r="P30" s="36">
        <f>VLOOKUP(O30,Grille!$A$2:$B$84,2,FALSE)</f>
        <v>60</v>
      </c>
      <c r="Q30" s="14">
        <f>VLOOKUP($A30,'SL-2 - M'!$A$6:$F$79,6,FALSE)</f>
        <v>8</v>
      </c>
      <c r="R30" s="14">
        <f>VLOOKUP(Q30,Grille!$A$2:$B$84,2,FALSE)</f>
        <v>160</v>
      </c>
    </row>
    <row r="31" spans="1:18" x14ac:dyDescent="0.25">
      <c r="A31" s="14">
        <v>10</v>
      </c>
      <c r="B31" s="15" t="s">
        <v>136</v>
      </c>
      <c r="C31" s="15" t="s">
        <v>13</v>
      </c>
      <c r="D31" s="15" t="s">
        <v>14</v>
      </c>
      <c r="E31" s="14">
        <f>RANK(F31,$F$7:$F$80,0)</f>
        <v>25</v>
      </c>
      <c r="F31" s="14">
        <f>H31+J31+L31+N31+P31+R31</f>
        <v>315</v>
      </c>
      <c r="G31" s="36">
        <f>VLOOKUP($A31,'SG - M'!$A$6:$F$79,6,FALSE)</f>
        <v>16</v>
      </c>
      <c r="H31" s="36">
        <f>VLOOKUP(G31,Grille!$A$2:$B$84,2,FALSE)</f>
        <v>75</v>
      </c>
      <c r="I31" s="14">
        <f>VLOOKUP($A31,'KK - M'!$A$6:$F$79,6,FALSE)</f>
        <v>33</v>
      </c>
      <c r="J31" s="14">
        <f>VLOOKUP(I31,Grille!$A$2:$B$84,2,FALSE)</f>
        <v>27</v>
      </c>
      <c r="K31" s="36">
        <f>VLOOKUP($A31,'GS-1 - M'!$A$6:$F$79,6,FALSE)</f>
        <v>10</v>
      </c>
      <c r="L31" s="36">
        <f>VLOOKUP(K31,Grille!$A$2:$B$84,2,FALSE)</f>
        <v>130</v>
      </c>
      <c r="M31" s="14">
        <f>VLOOKUP($A31,'GS-2 - M'!$A$6:$F$79,6,FALSE)</f>
        <v>26</v>
      </c>
      <c r="N31" s="14">
        <f>VLOOKUP(M31,Grille!$A$2:$B$84,2,FALSE)</f>
        <v>36</v>
      </c>
      <c r="O31" s="36">
        <f>VLOOKUP($A31,'SL-1 - M'!$A$6:$F$79,6,FALSE)</f>
        <v>22</v>
      </c>
      <c r="P31" s="36">
        <f>VLOOKUP(O31,Grille!$A$2:$B$84,2,FALSE)</f>
        <v>47</v>
      </c>
      <c r="Q31" s="14" t="str">
        <f>VLOOKUP($A31,'SL-2 - M'!$A$6:$F$79,6,FALSE)</f>
        <v>DNF</v>
      </c>
      <c r="R31" s="14">
        <f>VLOOKUP(Q31,Grille!$A$2:$B$84,2,FALSE)</f>
        <v>0</v>
      </c>
    </row>
    <row r="32" spans="1:18" x14ac:dyDescent="0.25">
      <c r="A32" s="14">
        <v>34</v>
      </c>
      <c r="B32" s="15" t="s">
        <v>161</v>
      </c>
      <c r="C32" s="15" t="s">
        <v>25</v>
      </c>
      <c r="D32" s="15" t="s">
        <v>38</v>
      </c>
      <c r="E32" s="14">
        <f>RANK(F32,$F$7:$F$80,0)</f>
        <v>26</v>
      </c>
      <c r="F32" s="14">
        <f>H32+J32+L32+N32+P32+R32</f>
        <v>312</v>
      </c>
      <c r="G32" s="36">
        <f>VLOOKUP($A32,'SG - M'!$A$6:$F$79,6,FALSE)</f>
        <v>44</v>
      </c>
      <c r="H32" s="36">
        <f>VLOOKUP(G32,Grille!$A$2:$B$84,2,FALSE)</f>
        <v>16</v>
      </c>
      <c r="I32" s="14">
        <f>VLOOKUP($A32,'KK - M'!$A$6:$F$79,6,FALSE)</f>
        <v>27</v>
      </c>
      <c r="J32" s="14">
        <f>VLOOKUP(I32,Grille!$A$2:$B$84,2,FALSE)</f>
        <v>34</v>
      </c>
      <c r="K32" s="36">
        <f>VLOOKUP($A32,'GS-1 - M'!$A$6:$F$79,6,FALSE)</f>
        <v>23</v>
      </c>
      <c r="L32" s="36">
        <f>VLOOKUP(K32,Grille!$A$2:$B$84,2,FALSE)</f>
        <v>44</v>
      </c>
      <c r="M32" s="14">
        <f>VLOOKUP($A32,'GS-2 - M'!$A$6:$F$79,6,FALSE)</f>
        <v>10</v>
      </c>
      <c r="N32" s="14">
        <f>VLOOKUP(M32,Grille!$A$2:$B$84,2,FALSE)</f>
        <v>130</v>
      </c>
      <c r="O32" s="36">
        <f>VLOOKUP($A32,'SL-1 - M'!$A$6:$F$79,6,FALSE)</f>
        <v>24</v>
      </c>
      <c r="P32" s="36">
        <f>VLOOKUP(O32,Grille!$A$2:$B$84,2,FALSE)</f>
        <v>41</v>
      </c>
      <c r="Q32" s="14">
        <f>VLOOKUP($A32,'SL-2 - M'!$A$6:$F$79,6,FALSE)</f>
        <v>22</v>
      </c>
      <c r="R32" s="14">
        <f>VLOOKUP(Q32,Grille!$A$2:$B$84,2,FALSE)</f>
        <v>47</v>
      </c>
    </row>
    <row r="33" spans="1:18" x14ac:dyDescent="0.25">
      <c r="A33" s="14">
        <v>40</v>
      </c>
      <c r="B33" s="15" t="s">
        <v>167</v>
      </c>
      <c r="C33" s="15" t="s">
        <v>13</v>
      </c>
      <c r="D33" s="15" t="s">
        <v>52</v>
      </c>
      <c r="E33" s="14">
        <f>RANK(F33,$F$7:$F$80,0)</f>
        <v>27</v>
      </c>
      <c r="F33" s="14">
        <f>H33+J33+L33+N33+P33+R33</f>
        <v>220</v>
      </c>
      <c r="G33" s="36">
        <f>VLOOKUP($A33,'SG - M'!$A$6:$F$79,6,FALSE)</f>
        <v>36</v>
      </c>
      <c r="H33" s="36">
        <f>VLOOKUP(G33,Grille!$A$2:$B$84,2,FALSE)</f>
        <v>24</v>
      </c>
      <c r="I33" s="14">
        <f>VLOOKUP($A33,'KK - M'!$A$6:$F$79,6,FALSE)</f>
        <v>14</v>
      </c>
      <c r="J33" s="14">
        <f>VLOOKUP(I33,Grille!$A$2:$B$84,2,FALSE)</f>
        <v>90</v>
      </c>
      <c r="K33" s="36">
        <f>VLOOKUP($A33,'GS-1 - M'!$A$6:$F$79,6,FALSE)</f>
        <v>29</v>
      </c>
      <c r="L33" s="36">
        <f>VLOOKUP(K33,Grille!$A$2:$B$84,2,FALSE)</f>
        <v>31</v>
      </c>
      <c r="M33" s="14" t="str">
        <f>VLOOKUP($A33,'GS-2 - M'!$A$6:$F$79,6,FALSE)</f>
        <v>DNF</v>
      </c>
      <c r="N33" s="14">
        <f>VLOOKUP(M33,Grille!$A$2:$B$84,2,FALSE)</f>
        <v>0</v>
      </c>
      <c r="O33" s="36">
        <f>VLOOKUP($A33,'SL-1 - M'!$A$6:$F$79,6,FALSE)</f>
        <v>16</v>
      </c>
      <c r="P33" s="36">
        <f>VLOOKUP(O33,Grille!$A$2:$B$84,2,FALSE)</f>
        <v>75</v>
      </c>
      <c r="Q33" s="14" t="str">
        <f>VLOOKUP($A33,'SL-2 - M'!$A$6:$F$79,6,FALSE)</f>
        <v>DNF</v>
      </c>
      <c r="R33" s="14">
        <f>VLOOKUP(Q33,Grille!$A$2:$B$84,2,FALSE)</f>
        <v>0</v>
      </c>
    </row>
    <row r="34" spans="1:18" x14ac:dyDescent="0.25">
      <c r="A34" s="14">
        <v>28</v>
      </c>
      <c r="B34" s="15" t="s">
        <v>155</v>
      </c>
      <c r="C34" s="15" t="s">
        <v>18</v>
      </c>
      <c r="D34" s="15" t="s">
        <v>19</v>
      </c>
      <c r="E34" s="14">
        <f>RANK(F34,$F$7:$F$80,0)</f>
        <v>27</v>
      </c>
      <c r="F34" s="14">
        <f>H34+J34+L34+N34+P34+R34</f>
        <v>220</v>
      </c>
      <c r="G34" s="36">
        <f>VLOOKUP($A34,'SG - M'!$A$6:$F$79,6,FALSE)</f>
        <v>22</v>
      </c>
      <c r="H34" s="36">
        <f>VLOOKUP(G34,Grille!$A$2:$B$84,2,FALSE)</f>
        <v>47</v>
      </c>
      <c r="I34" s="14">
        <f>VLOOKUP($A34,'KK - M'!$A$6:$F$79,6,FALSE)</f>
        <v>37</v>
      </c>
      <c r="J34" s="14">
        <f>VLOOKUP(I34,Grille!$A$2:$B$84,2,FALSE)</f>
        <v>23</v>
      </c>
      <c r="K34" s="36">
        <f>VLOOKUP($A34,'GS-1 - M'!$A$6:$F$79,6,FALSE)</f>
        <v>25</v>
      </c>
      <c r="L34" s="36">
        <f>VLOOKUP(K34,Grille!$A$2:$B$84,2,FALSE)</f>
        <v>38</v>
      </c>
      <c r="M34" s="14">
        <f>VLOOKUP($A34,'GS-2 - M'!$A$6:$F$79,6,FALSE)</f>
        <v>13</v>
      </c>
      <c r="N34" s="14">
        <f>VLOOKUP(M34,Grille!$A$2:$B$84,2,FALSE)</f>
        <v>100</v>
      </c>
      <c r="O34" s="36">
        <f>VLOOKUP($A34,'SL-1 - M'!$A$6:$F$79,6,FALSE)</f>
        <v>48</v>
      </c>
      <c r="P34" s="36">
        <f>VLOOKUP(O34,Grille!$A$2:$B$84,2,FALSE)</f>
        <v>12</v>
      </c>
      <c r="Q34" s="14" t="str">
        <f>VLOOKUP($A34,'SL-2 - M'!$A$6:$F$79,6,FALSE)</f>
        <v>DNF</v>
      </c>
      <c r="R34" s="14">
        <f>VLOOKUP(Q34,Grille!$A$2:$B$84,2,FALSE)</f>
        <v>0</v>
      </c>
    </row>
    <row r="35" spans="1:18" x14ac:dyDescent="0.25">
      <c r="A35" s="14">
        <v>36</v>
      </c>
      <c r="B35" s="15" t="s">
        <v>163</v>
      </c>
      <c r="C35" s="15" t="s">
        <v>32</v>
      </c>
      <c r="D35" s="15" t="s">
        <v>72</v>
      </c>
      <c r="E35" s="14">
        <f>RANK(F35,$F$7:$F$80,0)</f>
        <v>27</v>
      </c>
      <c r="F35" s="14">
        <f>H35+J35+L35+N35+P35+R35</f>
        <v>220</v>
      </c>
      <c r="G35" s="36">
        <f>VLOOKUP($A35,'SG - M'!$A$6:$F$79,6,FALSE)</f>
        <v>23</v>
      </c>
      <c r="H35" s="36">
        <f>VLOOKUP(G35,Grille!$A$2:$B$84,2,FALSE)</f>
        <v>44</v>
      </c>
      <c r="I35" s="14">
        <f>VLOOKUP($A35,'KK - M'!$A$6:$F$79,6,FALSE)</f>
        <v>22</v>
      </c>
      <c r="J35" s="14">
        <f>VLOOKUP(I35,Grille!$A$2:$B$84,2,FALSE)</f>
        <v>47</v>
      </c>
      <c r="K35" s="36">
        <f>VLOOKUP($A35,'GS-1 - M'!$A$6:$F$79,6,FALSE)</f>
        <v>24</v>
      </c>
      <c r="L35" s="36">
        <f>VLOOKUP(K35,Grille!$A$2:$B$84,2,FALSE)</f>
        <v>41</v>
      </c>
      <c r="M35" s="14">
        <f>VLOOKUP($A35,'GS-2 - M'!$A$6:$F$79,6,FALSE)</f>
        <v>28</v>
      </c>
      <c r="N35" s="14">
        <f>VLOOKUP(M35,Grille!$A$2:$B$84,2,FALSE)</f>
        <v>32</v>
      </c>
      <c r="O35" s="36">
        <f>VLOOKUP($A35,'SL-1 - M'!$A$6:$F$79,6,FALSE)</f>
        <v>35</v>
      </c>
      <c r="P35" s="36">
        <f>VLOOKUP(O35,Grille!$A$2:$B$84,2,FALSE)</f>
        <v>25</v>
      </c>
      <c r="Q35" s="14">
        <f>VLOOKUP($A35,'SL-2 - M'!$A$6:$F$79,6,FALSE)</f>
        <v>29</v>
      </c>
      <c r="R35" s="14">
        <f>VLOOKUP(Q35,Grille!$A$2:$B$84,2,FALSE)</f>
        <v>31</v>
      </c>
    </row>
    <row r="36" spans="1:18" x14ac:dyDescent="0.25">
      <c r="A36" s="14">
        <v>31</v>
      </c>
      <c r="B36" s="15" t="s">
        <v>158</v>
      </c>
      <c r="C36" s="15" t="s">
        <v>18</v>
      </c>
      <c r="D36" s="15" t="s">
        <v>30</v>
      </c>
      <c r="E36" s="14">
        <f>RANK(F36,$F$7:$F$80,0)</f>
        <v>30</v>
      </c>
      <c r="F36" s="14">
        <f>H36+J36+L36+N36+P36+R36</f>
        <v>215</v>
      </c>
      <c r="G36" s="36" t="str">
        <f>VLOOKUP($A36,'SG - M'!$A$6:$F$79,6,FALSE)</f>
        <v>DNF</v>
      </c>
      <c r="H36" s="36">
        <f>VLOOKUP(G36,Grille!$A$2:$B$84,2,FALSE)</f>
        <v>0</v>
      </c>
      <c r="I36" s="14">
        <f>VLOOKUP($A36,'KK - M'!$A$6:$F$79,6,FALSE)</f>
        <v>9</v>
      </c>
      <c r="J36" s="14">
        <f>VLOOKUP(I36,Grille!$A$2:$B$84,2,FALSE)</f>
        <v>145</v>
      </c>
      <c r="K36" s="36">
        <f>VLOOKUP($A36,'GS-1 - M'!$A$6:$F$79,6,FALSE)</f>
        <v>31</v>
      </c>
      <c r="L36" s="36">
        <f>VLOOKUP(K36,Grille!$A$2:$B$84,2,FALSE)</f>
        <v>29</v>
      </c>
      <c r="M36" s="14">
        <f>VLOOKUP($A36,'GS-2 - M'!$A$6:$F$79,6,FALSE)</f>
        <v>24</v>
      </c>
      <c r="N36" s="14">
        <f>VLOOKUP(M36,Grille!$A$2:$B$84,2,FALSE)</f>
        <v>41</v>
      </c>
      <c r="O36" s="36" t="str">
        <f>VLOOKUP($A36,'SL-1 - M'!$A$6:$F$79,6,FALSE)</f>
        <v>DNF</v>
      </c>
      <c r="P36" s="36">
        <f>VLOOKUP(O36,Grille!$A$2:$B$84,2,FALSE)</f>
        <v>0</v>
      </c>
      <c r="Q36" s="14" t="str">
        <f>VLOOKUP($A36,'SL-2 - M'!$A$6:$F$79,6,FALSE)</f>
        <v>DNF</v>
      </c>
      <c r="R36" s="14">
        <f>VLOOKUP(Q36,Grille!$A$2:$B$84,2,FALSE)</f>
        <v>0</v>
      </c>
    </row>
    <row r="37" spans="1:18" x14ac:dyDescent="0.25">
      <c r="A37" s="14">
        <v>44</v>
      </c>
      <c r="B37" s="15" t="s">
        <v>171</v>
      </c>
      <c r="C37" s="15" t="s">
        <v>18</v>
      </c>
      <c r="D37" s="15" t="s">
        <v>30</v>
      </c>
      <c r="E37" s="14">
        <f>RANK(F37,$F$7:$F$80,0)</f>
        <v>30</v>
      </c>
      <c r="F37" s="14">
        <f>H37+J37+L37+N37+P37+R37</f>
        <v>215</v>
      </c>
      <c r="G37" s="36">
        <f>VLOOKUP($A37,'SG - M'!$A$6:$F$79,6,FALSE)</f>
        <v>42</v>
      </c>
      <c r="H37" s="36">
        <f>VLOOKUP(G37,Grille!$A$2:$B$84,2,FALSE)</f>
        <v>18</v>
      </c>
      <c r="I37" s="14">
        <f>VLOOKUP($A37,'KK - M'!$A$6:$F$79,6,FALSE)</f>
        <v>13</v>
      </c>
      <c r="J37" s="14">
        <f>VLOOKUP(I37,Grille!$A$2:$B$84,2,FALSE)</f>
        <v>100</v>
      </c>
      <c r="K37" s="36">
        <f>VLOOKUP($A37,'GS-1 - M'!$A$6:$F$79,6,FALSE)</f>
        <v>32</v>
      </c>
      <c r="L37" s="36">
        <f>VLOOKUP(K37,Grille!$A$2:$B$84,2,FALSE)</f>
        <v>28</v>
      </c>
      <c r="M37" s="14">
        <f>VLOOKUP($A37,'GS-2 - M'!$A$6:$F$79,6,FALSE)</f>
        <v>32</v>
      </c>
      <c r="N37" s="14">
        <f>VLOOKUP(M37,Grille!$A$2:$B$84,2,FALSE)</f>
        <v>28</v>
      </c>
      <c r="O37" s="36" t="str">
        <f>VLOOKUP($A37,'SL-1 - M'!$A$6:$F$79,6,FALSE)</f>
        <v>DNF</v>
      </c>
      <c r="P37" s="36">
        <f>VLOOKUP(O37,Grille!$A$2:$B$84,2,FALSE)</f>
        <v>0</v>
      </c>
      <c r="Q37" s="14">
        <f>VLOOKUP($A37,'SL-2 - M'!$A$6:$F$79,6,FALSE)</f>
        <v>24</v>
      </c>
      <c r="R37" s="14">
        <f>VLOOKUP(Q37,Grille!$A$2:$B$84,2,FALSE)</f>
        <v>41</v>
      </c>
    </row>
    <row r="38" spans="1:18" x14ac:dyDescent="0.25">
      <c r="A38" s="14">
        <v>6</v>
      </c>
      <c r="B38" s="15" t="s">
        <v>131</v>
      </c>
      <c r="C38" s="15" t="s">
        <v>18</v>
      </c>
      <c r="D38" s="15" t="s">
        <v>30</v>
      </c>
      <c r="E38" s="14">
        <f>RANK(F38,$F$7:$F$80,0)</f>
        <v>32</v>
      </c>
      <c r="F38" s="14">
        <f>H38+J38+L38+N38+P38+R38</f>
        <v>212</v>
      </c>
      <c r="G38" s="36">
        <f>VLOOKUP($A38,'SG - M'!$A$6:$F$79,6,FALSE)</f>
        <v>29</v>
      </c>
      <c r="H38" s="36">
        <f>VLOOKUP(G38,Grille!$A$2:$B$84,2,FALSE)</f>
        <v>31</v>
      </c>
      <c r="I38" s="14">
        <f>VLOOKUP($A38,'KK - M'!$A$6:$F$79,6,FALSE)</f>
        <v>34</v>
      </c>
      <c r="J38" s="14">
        <f>VLOOKUP(I38,Grille!$A$2:$B$84,2,FALSE)</f>
        <v>26</v>
      </c>
      <c r="K38" s="36">
        <f>VLOOKUP($A38,'GS-1 - M'!$A$6:$F$79,6,FALSE)</f>
        <v>28</v>
      </c>
      <c r="L38" s="36">
        <f>VLOOKUP(K38,Grille!$A$2:$B$84,2,FALSE)</f>
        <v>32</v>
      </c>
      <c r="M38" s="14">
        <f>VLOOKUP($A38,'GS-2 - M'!$A$6:$F$79,6,FALSE)</f>
        <v>27</v>
      </c>
      <c r="N38" s="14">
        <f>VLOOKUP(M38,Grille!$A$2:$B$84,2,FALSE)</f>
        <v>34</v>
      </c>
      <c r="O38" s="36">
        <f>VLOOKUP($A38,'SL-1 - M'!$A$6:$F$79,6,FALSE)</f>
        <v>25</v>
      </c>
      <c r="P38" s="36">
        <f>VLOOKUP(O38,Grille!$A$2:$B$84,2,FALSE)</f>
        <v>38</v>
      </c>
      <c r="Q38" s="14">
        <f>VLOOKUP($A38,'SL-2 - M'!$A$6:$F$79,6,FALSE)</f>
        <v>21</v>
      </c>
      <c r="R38" s="14">
        <f>VLOOKUP(Q38,Grille!$A$2:$B$84,2,FALSE)</f>
        <v>51</v>
      </c>
    </row>
    <row r="39" spans="1:18" x14ac:dyDescent="0.25">
      <c r="A39" s="14">
        <v>50</v>
      </c>
      <c r="B39" s="15" t="s">
        <v>177</v>
      </c>
      <c r="C39" s="15" t="s">
        <v>13</v>
      </c>
      <c r="D39" s="15" t="s">
        <v>133</v>
      </c>
      <c r="E39" s="14">
        <f>RANK(F39,$F$7:$F$80,0)</f>
        <v>33</v>
      </c>
      <c r="F39" s="14">
        <f>H39+J39+L39+N39+P39+R39</f>
        <v>206</v>
      </c>
      <c r="G39" s="36">
        <f>VLOOKUP($A39,'SG - M'!$A$6:$F$79,6,FALSE)</f>
        <v>38</v>
      </c>
      <c r="H39" s="36">
        <f>VLOOKUP(G39,Grille!$A$2:$B$84,2,FALSE)</f>
        <v>22</v>
      </c>
      <c r="I39" s="14">
        <f>VLOOKUP($A39,'KK - M'!$A$6:$F$79,6,FALSE)</f>
        <v>17</v>
      </c>
      <c r="J39" s="14">
        <f>VLOOKUP(I39,Grille!$A$2:$B$84,2,FALSE)</f>
        <v>70</v>
      </c>
      <c r="K39" s="36">
        <f>VLOOKUP($A39,'GS-1 - M'!$A$6:$F$79,6,FALSE)</f>
        <v>36</v>
      </c>
      <c r="L39" s="36">
        <f>VLOOKUP(K39,Grille!$A$2:$B$84,2,FALSE)</f>
        <v>24</v>
      </c>
      <c r="M39" s="14">
        <f>VLOOKUP($A39,'GS-2 - M'!$A$6:$F$79,6,FALSE)</f>
        <v>55</v>
      </c>
      <c r="N39" s="14">
        <f>VLOOKUP(M39,Grille!$A$2:$B$84,2,FALSE)</f>
        <v>5</v>
      </c>
      <c r="O39" s="36">
        <f>VLOOKUP($A39,'SL-1 - M'!$A$6:$F$79,6,FALSE)</f>
        <v>21</v>
      </c>
      <c r="P39" s="36">
        <f>VLOOKUP(O39,Grille!$A$2:$B$84,2,FALSE)</f>
        <v>51</v>
      </c>
      <c r="Q39" s="14">
        <f>VLOOKUP($A39,'SL-2 - M'!$A$6:$F$79,6,FALSE)</f>
        <v>27</v>
      </c>
      <c r="R39" s="14">
        <f>VLOOKUP(Q39,Grille!$A$2:$B$84,2,FALSE)</f>
        <v>34</v>
      </c>
    </row>
    <row r="40" spans="1:18" x14ac:dyDescent="0.25">
      <c r="A40" s="14">
        <v>59</v>
      </c>
      <c r="B40" s="15" t="s">
        <v>186</v>
      </c>
      <c r="C40" s="15" t="s">
        <v>100</v>
      </c>
      <c r="D40" s="15" t="s">
        <v>100</v>
      </c>
      <c r="E40" s="14">
        <f>RANK(F40,$F$7:$F$80,0)</f>
        <v>34</v>
      </c>
      <c r="F40" s="14">
        <f>H40+J40+L40+N40+P40+R40</f>
        <v>201</v>
      </c>
      <c r="G40" s="36">
        <f>VLOOKUP($A40,'SG - M'!$A$6:$F$79,6,FALSE)</f>
        <v>15</v>
      </c>
      <c r="H40" s="36">
        <f>VLOOKUP(G40,Grille!$A$2:$B$84,2,FALSE)</f>
        <v>80</v>
      </c>
      <c r="I40" s="14">
        <f>VLOOKUP($A40,'KK - M'!$A$6:$F$79,6,FALSE)</f>
        <v>26</v>
      </c>
      <c r="J40" s="14">
        <f>VLOOKUP(I40,Grille!$A$2:$B$84,2,FALSE)</f>
        <v>36</v>
      </c>
      <c r="K40" s="36">
        <f>VLOOKUP($A40,'GS-1 - M'!$A$6:$F$79,6,FALSE)</f>
        <v>22</v>
      </c>
      <c r="L40" s="36">
        <f>VLOOKUP(K40,Grille!$A$2:$B$84,2,FALSE)</f>
        <v>47</v>
      </c>
      <c r="M40" s="14">
        <f>VLOOKUP($A40,'GS-2 - M'!$A$6:$F$79,6,FALSE)</f>
        <v>25</v>
      </c>
      <c r="N40" s="14">
        <f>VLOOKUP(M40,Grille!$A$2:$B$84,2,FALSE)</f>
        <v>38</v>
      </c>
      <c r="O40" s="36" t="str">
        <f>VLOOKUP($A40,'SL-1 - M'!$A$6:$F$79,6,FALSE)</f>
        <v>DNF</v>
      </c>
      <c r="P40" s="36">
        <f>VLOOKUP(O40,Grille!$A$2:$B$84,2,FALSE)</f>
        <v>0</v>
      </c>
      <c r="Q40" s="14" t="str">
        <f>VLOOKUP($A40,'SL-2 - M'!$A$6:$F$79,6,FALSE)</f>
        <v>DSQ</v>
      </c>
      <c r="R40" s="14">
        <f>VLOOKUP(Q40,Grille!$A$2:$B$84,2,FALSE)</f>
        <v>0</v>
      </c>
    </row>
    <row r="41" spans="1:18" x14ac:dyDescent="0.25">
      <c r="A41" s="14">
        <v>49</v>
      </c>
      <c r="B41" s="15" t="s">
        <v>176</v>
      </c>
      <c r="C41" s="15" t="s">
        <v>32</v>
      </c>
      <c r="D41" s="15" t="s">
        <v>33</v>
      </c>
      <c r="E41" s="14">
        <f>RANK(F41,$F$7:$F$80,0)</f>
        <v>34</v>
      </c>
      <c r="F41" s="14">
        <f>H41+J41+L41+N41+P41+R41</f>
        <v>201</v>
      </c>
      <c r="G41" s="36">
        <f>VLOOKUP($A41,'SG - M'!$A$6:$F$79,6,FALSE)</f>
        <v>39</v>
      </c>
      <c r="H41" s="36">
        <f>VLOOKUP(G41,Grille!$A$2:$B$84,2,FALSE)</f>
        <v>21</v>
      </c>
      <c r="I41" s="14">
        <f>VLOOKUP($A41,'KK - M'!$A$6:$F$79,6,FALSE)</f>
        <v>18</v>
      </c>
      <c r="J41" s="14">
        <f>VLOOKUP(I41,Grille!$A$2:$B$84,2,FALSE)</f>
        <v>65</v>
      </c>
      <c r="K41" s="36" t="str">
        <f>VLOOKUP($A41,'GS-1 - M'!$A$6:$F$79,6,FALSE)</f>
        <v>DNF</v>
      </c>
      <c r="L41" s="36">
        <f>VLOOKUP(K41,Grille!$A$2:$B$84,2,FALSE)</f>
        <v>0</v>
      </c>
      <c r="M41" s="14">
        <f>VLOOKUP($A41,'GS-2 - M'!$A$6:$F$79,6,FALSE)</f>
        <v>45</v>
      </c>
      <c r="N41" s="14">
        <f>VLOOKUP(M41,Grille!$A$2:$B$84,2,FALSE)</f>
        <v>15</v>
      </c>
      <c r="O41" s="36">
        <f>VLOOKUP($A41,'SL-1 - M'!$A$6:$F$79,6,FALSE)</f>
        <v>13</v>
      </c>
      <c r="P41" s="36">
        <f>VLOOKUP(O41,Grille!$A$2:$B$84,2,FALSE)</f>
        <v>100</v>
      </c>
      <c r="Q41" s="14" t="str">
        <f>VLOOKUP($A41,'SL-2 - M'!$A$6:$F$79,6,FALSE)</f>
        <v>DNF</v>
      </c>
      <c r="R41" s="14">
        <f>VLOOKUP(Q41,Grille!$A$2:$B$84,2,FALSE)</f>
        <v>0</v>
      </c>
    </row>
    <row r="42" spans="1:18" x14ac:dyDescent="0.25">
      <c r="A42" s="14">
        <v>24</v>
      </c>
      <c r="B42" s="15" t="s">
        <v>150</v>
      </c>
      <c r="C42" s="15" t="s">
        <v>13</v>
      </c>
      <c r="D42" s="15" t="s">
        <v>14</v>
      </c>
      <c r="E42" s="14">
        <f>RANK(F42,$F$7:$F$80,0)</f>
        <v>36</v>
      </c>
      <c r="F42" s="14">
        <f>H42+J42+L42+N42+P42+R42</f>
        <v>197</v>
      </c>
      <c r="G42" s="36">
        <f>VLOOKUP($A42,'SG - M'!$A$6:$F$79,6,FALSE)</f>
        <v>27</v>
      </c>
      <c r="H42" s="36">
        <f>VLOOKUP(G42,Grille!$A$2:$B$84,2,FALSE)</f>
        <v>34</v>
      </c>
      <c r="I42" s="14">
        <f>VLOOKUP($A42,'KK - M'!$A$6:$F$79,6,FALSE)</f>
        <v>54</v>
      </c>
      <c r="J42" s="14">
        <f>VLOOKUP(I42,Grille!$A$2:$B$84,2,FALSE)</f>
        <v>6</v>
      </c>
      <c r="K42" s="36">
        <f>VLOOKUP($A42,'GS-1 - M'!$A$6:$F$79,6,FALSE)</f>
        <v>27</v>
      </c>
      <c r="L42" s="36">
        <f>VLOOKUP(K42,Grille!$A$2:$B$84,2,FALSE)</f>
        <v>34</v>
      </c>
      <c r="M42" s="14">
        <f>VLOOKUP($A42,'GS-2 - M'!$A$6:$F$79,6,FALSE)</f>
        <v>21</v>
      </c>
      <c r="N42" s="14">
        <f>VLOOKUP(M42,Grille!$A$2:$B$84,2,FALSE)</f>
        <v>51</v>
      </c>
      <c r="O42" s="36">
        <f>VLOOKUP($A42,'SL-1 - M'!$A$6:$F$79,6,FALSE)</f>
        <v>53</v>
      </c>
      <c r="P42" s="36">
        <f>VLOOKUP(O42,Grille!$A$2:$B$84,2,FALSE)</f>
        <v>7</v>
      </c>
      <c r="Q42" s="14">
        <f>VLOOKUP($A42,'SL-2 - M'!$A$6:$F$79,6,FALSE)</f>
        <v>18</v>
      </c>
      <c r="R42" s="14">
        <f>VLOOKUP(Q42,Grille!$A$2:$B$84,2,FALSE)</f>
        <v>65</v>
      </c>
    </row>
    <row r="43" spans="1:18" x14ac:dyDescent="0.25">
      <c r="A43" s="14">
        <v>39</v>
      </c>
      <c r="B43" s="15" t="s">
        <v>166</v>
      </c>
      <c r="C43" s="15" t="s">
        <v>18</v>
      </c>
      <c r="D43" s="15" t="s">
        <v>23</v>
      </c>
      <c r="E43" s="14">
        <f>RANK(F43,$F$7:$F$80,0)</f>
        <v>37</v>
      </c>
      <c r="F43" s="14">
        <f>H43+J43+L43+N43+P43+R43</f>
        <v>192</v>
      </c>
      <c r="G43" s="36">
        <f>VLOOKUP($A43,'SG - M'!$A$6:$F$79,6,FALSE)</f>
        <v>48</v>
      </c>
      <c r="H43" s="36">
        <f>VLOOKUP(G43,Grille!$A$2:$B$84,2,FALSE)</f>
        <v>12</v>
      </c>
      <c r="I43" s="14">
        <f>VLOOKUP($A43,'KK - M'!$A$6:$F$79,6,FALSE)</f>
        <v>15</v>
      </c>
      <c r="J43" s="14">
        <f>VLOOKUP(I43,Grille!$A$2:$B$84,2,FALSE)</f>
        <v>80</v>
      </c>
      <c r="K43" s="36">
        <f>VLOOKUP($A43,'GS-1 - M'!$A$6:$F$79,6,FALSE)</f>
        <v>41</v>
      </c>
      <c r="L43" s="36">
        <f>VLOOKUP(K43,Grille!$A$2:$B$84,2,FALSE)</f>
        <v>19</v>
      </c>
      <c r="M43" s="14">
        <f>VLOOKUP($A43,'GS-2 - M'!$A$6:$F$79,6,FALSE)</f>
        <v>43</v>
      </c>
      <c r="N43" s="14">
        <f>VLOOKUP(M43,Grille!$A$2:$B$84,2,FALSE)</f>
        <v>17</v>
      </c>
      <c r="O43" s="36">
        <f>VLOOKUP($A43,'SL-1 - M'!$A$6:$F$79,6,FALSE)</f>
        <v>26</v>
      </c>
      <c r="P43" s="36">
        <f>VLOOKUP(O43,Grille!$A$2:$B$84,2,FALSE)</f>
        <v>36</v>
      </c>
      <c r="Q43" s="14">
        <f>VLOOKUP($A43,'SL-2 - M'!$A$6:$F$79,6,FALSE)</f>
        <v>32</v>
      </c>
      <c r="R43" s="14">
        <f>VLOOKUP(Q43,Grille!$A$2:$B$84,2,FALSE)</f>
        <v>28</v>
      </c>
    </row>
    <row r="44" spans="1:18" x14ac:dyDescent="0.25">
      <c r="A44" s="14">
        <v>9</v>
      </c>
      <c r="B44" s="15" t="s">
        <v>135</v>
      </c>
      <c r="C44" s="15" t="s">
        <v>13</v>
      </c>
      <c r="D44" s="15" t="s">
        <v>16</v>
      </c>
      <c r="E44" s="14">
        <f>RANK(F44,$F$7:$F$80,0)</f>
        <v>38</v>
      </c>
      <c r="F44" s="14">
        <f>H44+J44+L44+N44+P44+R44</f>
        <v>178</v>
      </c>
      <c r="G44" s="36" t="str">
        <f>VLOOKUP($A44,'SG - M'!$A$6:$F$79,6,FALSE)</f>
        <v>DNF</v>
      </c>
      <c r="H44" s="36">
        <f>VLOOKUP(G44,Grille!$A$2:$B$84,2,FALSE)</f>
        <v>0</v>
      </c>
      <c r="I44" s="14">
        <f>VLOOKUP($A44,'KK - M'!$A$6:$F$79,6,FALSE)</f>
        <v>20</v>
      </c>
      <c r="J44" s="14">
        <f>VLOOKUP(I44,Grille!$A$2:$B$84,2,FALSE)</f>
        <v>55</v>
      </c>
      <c r="K44" s="36">
        <f>VLOOKUP($A44,'GS-1 - M'!$A$6:$F$79,6,FALSE)</f>
        <v>18</v>
      </c>
      <c r="L44" s="36">
        <f>VLOOKUP(K44,Grille!$A$2:$B$84,2,FALSE)</f>
        <v>65</v>
      </c>
      <c r="M44" s="14">
        <f>VLOOKUP($A44,'GS-2 - M'!$A$6:$F$79,6,FALSE)</f>
        <v>31</v>
      </c>
      <c r="N44" s="14">
        <f>VLOOKUP(M44,Grille!$A$2:$B$84,2,FALSE)</f>
        <v>29</v>
      </c>
      <c r="O44" s="36" t="str">
        <f>VLOOKUP($A44,'SL-1 - M'!$A$6:$F$79,6,FALSE)</f>
        <v>DNF</v>
      </c>
      <c r="P44" s="36">
        <f>VLOOKUP(O44,Grille!$A$2:$B$84,2,FALSE)</f>
        <v>0</v>
      </c>
      <c r="Q44" s="14">
        <f>VLOOKUP($A44,'SL-2 - M'!$A$6:$F$79,6,FALSE)</f>
        <v>31</v>
      </c>
      <c r="R44" s="14">
        <f>VLOOKUP(Q44,Grille!$A$2:$B$84,2,FALSE)</f>
        <v>29</v>
      </c>
    </row>
    <row r="45" spans="1:18" x14ac:dyDescent="0.25">
      <c r="A45" s="14">
        <v>1</v>
      </c>
      <c r="B45" s="15" t="s">
        <v>125</v>
      </c>
      <c r="C45" s="15" t="s">
        <v>13</v>
      </c>
      <c r="D45" s="15" t="s">
        <v>21</v>
      </c>
      <c r="E45" s="14">
        <f>RANK(F45,$F$7:$F$80,0)</f>
        <v>39</v>
      </c>
      <c r="F45" s="14">
        <f>H45+J45+L45+N45+P45+R45</f>
        <v>168</v>
      </c>
      <c r="G45" s="36">
        <f>VLOOKUP($A45,'SG - M'!$A$6:$F$79,6,FALSE)</f>
        <v>30</v>
      </c>
      <c r="H45" s="36">
        <f>VLOOKUP(G45,Grille!$A$2:$B$84,2,FALSE)</f>
        <v>30</v>
      </c>
      <c r="I45" s="14" t="str">
        <f>VLOOKUP($A45,'KK - M'!$A$6:$F$79,6,FALSE)</f>
        <v>DSQ</v>
      </c>
      <c r="J45" s="14">
        <f>VLOOKUP(I45,Grille!$A$2:$B$84,2,FALSE)</f>
        <v>0</v>
      </c>
      <c r="K45" s="36">
        <f>VLOOKUP($A45,'GS-1 - M'!$A$6:$F$79,6,FALSE)</f>
        <v>39</v>
      </c>
      <c r="L45" s="36">
        <f>VLOOKUP(K45,Grille!$A$2:$B$84,2,FALSE)</f>
        <v>21</v>
      </c>
      <c r="M45" s="14">
        <f>VLOOKUP($A45,'GS-2 - M'!$A$6:$F$79,6,FALSE)</f>
        <v>33</v>
      </c>
      <c r="N45" s="14">
        <f>VLOOKUP(M45,Grille!$A$2:$B$84,2,FALSE)</f>
        <v>27</v>
      </c>
      <c r="O45" s="36">
        <f>VLOOKUP($A45,'SL-1 - M'!$A$6:$F$79,6,FALSE)</f>
        <v>30</v>
      </c>
      <c r="P45" s="36">
        <f>VLOOKUP(O45,Grille!$A$2:$B$84,2,FALSE)</f>
        <v>30</v>
      </c>
      <c r="Q45" s="14">
        <f>VLOOKUP($A45,'SL-2 - M'!$A$6:$F$79,6,FALSE)</f>
        <v>19</v>
      </c>
      <c r="R45" s="14">
        <f>VLOOKUP(Q45,Grille!$A$2:$B$84,2,FALSE)</f>
        <v>60</v>
      </c>
    </row>
    <row r="46" spans="1:18" x14ac:dyDescent="0.25">
      <c r="A46" s="14">
        <v>55</v>
      </c>
      <c r="B46" s="15" t="s">
        <v>182</v>
      </c>
      <c r="C46" s="15" t="s">
        <v>25</v>
      </c>
      <c r="D46" s="15" t="s">
        <v>62</v>
      </c>
      <c r="E46" s="14">
        <f>RANK(F46,$F$7:$F$80,0)</f>
        <v>40</v>
      </c>
      <c r="F46" s="14">
        <f>H46+J46+L46+N46+P46+R46</f>
        <v>166</v>
      </c>
      <c r="G46" s="36">
        <f>VLOOKUP($A46,'SG - M'!$A$6:$F$79,6,FALSE)</f>
        <v>28</v>
      </c>
      <c r="H46" s="36">
        <f>VLOOKUP(G46,Grille!$A$2:$B$84,2,FALSE)</f>
        <v>32</v>
      </c>
      <c r="I46" s="14">
        <f>VLOOKUP($A46,'KK - M'!$A$6:$F$79,6,FALSE)</f>
        <v>24</v>
      </c>
      <c r="J46" s="14">
        <f>VLOOKUP(I46,Grille!$A$2:$B$84,2,FALSE)</f>
        <v>41</v>
      </c>
      <c r="K46" s="36" t="str">
        <f>VLOOKUP($A46,'GS-1 - M'!$A$6:$F$79,6,FALSE)</f>
        <v>DNF</v>
      </c>
      <c r="L46" s="36">
        <f>VLOOKUP(K46,Grille!$A$2:$B$84,2,FALSE)</f>
        <v>0</v>
      </c>
      <c r="M46" s="14">
        <f>VLOOKUP($A46,'GS-2 - M'!$A$6:$F$79,6,FALSE)</f>
        <v>37</v>
      </c>
      <c r="N46" s="14">
        <f>VLOOKUP(M46,Grille!$A$2:$B$84,2,FALSE)</f>
        <v>23</v>
      </c>
      <c r="O46" s="36">
        <f>VLOOKUP($A46,'SL-1 - M'!$A$6:$F$79,6,FALSE)</f>
        <v>17</v>
      </c>
      <c r="P46" s="36">
        <f>VLOOKUP(O46,Grille!$A$2:$B$84,2,FALSE)</f>
        <v>70</v>
      </c>
      <c r="Q46" s="14" t="str">
        <f>VLOOKUP($A46,'SL-2 - M'!$A$6:$F$79,6,FALSE)</f>
        <v>DNF</v>
      </c>
      <c r="R46" s="14">
        <f>VLOOKUP(Q46,Grille!$A$2:$B$84,2,FALSE)</f>
        <v>0</v>
      </c>
    </row>
    <row r="47" spans="1:18" x14ac:dyDescent="0.25">
      <c r="A47" s="14">
        <v>35</v>
      </c>
      <c r="B47" s="15" t="s">
        <v>162</v>
      </c>
      <c r="C47" s="15" t="s">
        <v>35</v>
      </c>
      <c r="D47" s="15" t="s">
        <v>36</v>
      </c>
      <c r="E47" s="14">
        <f>RANK(F47,$F$7:$F$80,0)</f>
        <v>41</v>
      </c>
      <c r="F47" s="14">
        <f>H47+J47+L47+N47+P47+R47</f>
        <v>154</v>
      </c>
      <c r="G47" s="36">
        <f>VLOOKUP($A47,'SG - M'!$A$6:$F$79,6,FALSE)</f>
        <v>58</v>
      </c>
      <c r="H47" s="36">
        <f>VLOOKUP(G47,Grille!$A$2:$B$84,2,FALSE)</f>
        <v>2</v>
      </c>
      <c r="I47" s="14">
        <f>VLOOKUP($A47,'KK - M'!$A$6:$F$79,6,FALSE)</f>
        <v>43</v>
      </c>
      <c r="J47" s="14">
        <f>VLOOKUP(I47,Grille!$A$2:$B$84,2,FALSE)</f>
        <v>17</v>
      </c>
      <c r="K47" s="36">
        <f>VLOOKUP($A47,'GS-1 - M'!$A$6:$F$79,6,FALSE)</f>
        <v>46</v>
      </c>
      <c r="L47" s="36">
        <f>VLOOKUP(K47,Grille!$A$2:$B$84,2,FALSE)</f>
        <v>14</v>
      </c>
      <c r="M47" s="14">
        <f>VLOOKUP($A47,'GS-2 - M'!$A$6:$F$79,6,FALSE)</f>
        <v>38</v>
      </c>
      <c r="N47" s="14">
        <f>VLOOKUP(M47,Grille!$A$2:$B$84,2,FALSE)</f>
        <v>22</v>
      </c>
      <c r="O47" s="36">
        <f>VLOOKUP($A47,'SL-1 - M'!$A$6:$F$79,6,FALSE)</f>
        <v>23</v>
      </c>
      <c r="P47" s="36">
        <f>VLOOKUP(O47,Grille!$A$2:$B$84,2,FALSE)</f>
        <v>44</v>
      </c>
      <c r="Q47" s="14">
        <f>VLOOKUP($A47,'SL-2 - M'!$A$6:$F$79,6,FALSE)</f>
        <v>20</v>
      </c>
      <c r="R47" s="14">
        <f>VLOOKUP(Q47,Grille!$A$2:$B$84,2,FALSE)</f>
        <v>55</v>
      </c>
    </row>
    <row r="48" spans="1:18" x14ac:dyDescent="0.25">
      <c r="A48" s="14">
        <v>2</v>
      </c>
      <c r="B48" s="15" t="s">
        <v>126</v>
      </c>
      <c r="C48" s="15" t="s">
        <v>32</v>
      </c>
      <c r="D48" s="15" t="s">
        <v>127</v>
      </c>
      <c r="E48" s="14">
        <f>RANK(F48,$F$7:$F$80,0)</f>
        <v>42</v>
      </c>
      <c r="F48" s="14">
        <f>H48+J48+L48+N48+P48+R48</f>
        <v>141</v>
      </c>
      <c r="G48" s="36">
        <f>VLOOKUP($A48,'SG - M'!$A$6:$F$79,6,FALSE)</f>
        <v>32</v>
      </c>
      <c r="H48" s="36">
        <f>VLOOKUP(G48,Grille!$A$2:$B$84,2,FALSE)</f>
        <v>28</v>
      </c>
      <c r="I48" s="14">
        <f>VLOOKUP($A48,'KK - M'!$A$6:$F$79,6,FALSE)</f>
        <v>31</v>
      </c>
      <c r="J48" s="14">
        <f>VLOOKUP(I48,Grille!$A$2:$B$84,2,FALSE)</f>
        <v>29</v>
      </c>
      <c r="K48" s="36">
        <f>VLOOKUP($A48,'GS-1 - M'!$A$6:$F$79,6,FALSE)</f>
        <v>55</v>
      </c>
      <c r="L48" s="36">
        <f>VLOOKUP(K48,Grille!$A$2:$B$84,2,FALSE)</f>
        <v>5</v>
      </c>
      <c r="M48" s="14">
        <f>VLOOKUP($A48,'GS-2 - M'!$A$6:$F$79,6,FALSE)</f>
        <v>44</v>
      </c>
      <c r="N48" s="14">
        <f>VLOOKUP(M48,Grille!$A$2:$B$84,2,FALSE)</f>
        <v>16</v>
      </c>
      <c r="O48" s="36">
        <f>VLOOKUP($A48,'SL-1 - M'!$A$6:$F$79,6,FALSE)</f>
        <v>33</v>
      </c>
      <c r="P48" s="36">
        <f>VLOOKUP(O48,Grille!$A$2:$B$84,2,FALSE)</f>
        <v>27</v>
      </c>
      <c r="Q48" s="14">
        <f>VLOOKUP($A48,'SL-2 - M'!$A$6:$F$79,6,FALSE)</f>
        <v>26</v>
      </c>
      <c r="R48" s="14">
        <f>VLOOKUP(Q48,Grille!$A$2:$B$84,2,FALSE)</f>
        <v>36</v>
      </c>
    </row>
    <row r="49" spans="1:18" x14ac:dyDescent="0.25">
      <c r="A49" s="14">
        <v>64</v>
      </c>
      <c r="B49" s="15" t="s">
        <v>191</v>
      </c>
      <c r="C49" s="15" t="s">
        <v>13</v>
      </c>
      <c r="D49" s="15" t="s">
        <v>16</v>
      </c>
      <c r="E49" s="14">
        <f>RANK(F49,$F$7:$F$80,0)</f>
        <v>43</v>
      </c>
      <c r="F49" s="14">
        <f>H49+J49+L49+N49+P49+R49</f>
        <v>125</v>
      </c>
      <c r="G49" s="36">
        <f>VLOOKUP($A49,'SG - M'!$A$6:$F$79,6,FALSE)</f>
        <v>34</v>
      </c>
      <c r="H49" s="36">
        <f>VLOOKUP(G49,Grille!$A$2:$B$84,2,FALSE)</f>
        <v>26</v>
      </c>
      <c r="I49" s="14">
        <f>VLOOKUP($A49,'KK - M'!$A$6:$F$79,6,FALSE)</f>
        <v>23</v>
      </c>
      <c r="J49" s="14">
        <f>VLOOKUP(I49,Grille!$A$2:$B$84,2,FALSE)</f>
        <v>44</v>
      </c>
      <c r="K49" s="36" t="str">
        <f>VLOOKUP($A49,'GS-1 - M'!$A$6:$F$79,6,FALSE)</f>
        <v>DNF</v>
      </c>
      <c r="L49" s="36">
        <f>VLOOKUP(K49,Grille!$A$2:$B$84,2,FALSE)</f>
        <v>0</v>
      </c>
      <c r="M49" s="14" t="str">
        <f>VLOOKUP($A49,'GS-2 - M'!$A$6:$F$79,6,FALSE)</f>
        <v>DNF</v>
      </c>
      <c r="N49" s="14">
        <f>VLOOKUP(M49,Grille!$A$2:$B$84,2,FALSE)</f>
        <v>0</v>
      </c>
      <c r="O49" s="36">
        <f>VLOOKUP($A49,'SL-1 - M'!$A$6:$F$79,6,FALSE)</f>
        <v>32</v>
      </c>
      <c r="P49" s="36">
        <f>VLOOKUP(O49,Grille!$A$2:$B$84,2,FALSE)</f>
        <v>28</v>
      </c>
      <c r="Q49" s="14">
        <f>VLOOKUP($A49,'SL-2 - M'!$A$6:$F$79,6,FALSE)</f>
        <v>33</v>
      </c>
      <c r="R49" s="14">
        <f>VLOOKUP(Q49,Grille!$A$2:$B$84,2,FALSE)</f>
        <v>27</v>
      </c>
    </row>
    <row r="50" spans="1:18" x14ac:dyDescent="0.25">
      <c r="A50" s="14">
        <v>74</v>
      </c>
      <c r="B50" s="15" t="s">
        <v>202</v>
      </c>
      <c r="C50" s="15" t="s">
        <v>13</v>
      </c>
      <c r="D50" s="15" t="s">
        <v>52</v>
      </c>
      <c r="E50" s="14">
        <f>RANK(F50,$F$7:$F$80,0)</f>
        <v>44</v>
      </c>
      <c r="F50" s="14">
        <f>H50+J50+L50+N50+P50+R50</f>
        <v>122</v>
      </c>
      <c r="G50" s="36" t="str">
        <f>VLOOKUP($A50,'SG - M'!$A$6:$F$79,6,FALSE)</f>
        <v>DNF</v>
      </c>
      <c r="H50" s="36">
        <f>VLOOKUP(G50,Grille!$A$2:$B$84,2,FALSE)</f>
        <v>0</v>
      </c>
      <c r="I50" s="14" t="str">
        <f>VLOOKUP($A50,'KK - M'!$A$6:$F$79,6,FALSE)</f>
        <v>DNF</v>
      </c>
      <c r="J50" s="14">
        <f>VLOOKUP(I50,Grille!$A$2:$B$84,2,FALSE)</f>
        <v>0</v>
      </c>
      <c r="K50" s="36">
        <f>VLOOKUP($A50,'GS-1 - M'!$A$6:$F$79,6,FALSE)</f>
        <v>14</v>
      </c>
      <c r="L50" s="36">
        <f>VLOOKUP(K50,Grille!$A$2:$B$84,2,FALSE)</f>
        <v>90</v>
      </c>
      <c r="M50" s="14">
        <f>VLOOKUP($A50,'GS-2 - M'!$A$6:$F$79,6,FALSE)</f>
        <v>34</v>
      </c>
      <c r="N50" s="14">
        <f>VLOOKUP(M50,Grille!$A$2:$B$84,2,FALSE)</f>
        <v>26</v>
      </c>
      <c r="O50" s="36" t="str">
        <f>VLOOKUP($A50,'SL-1 - M'!$A$6:$F$79,6,FALSE)</f>
        <v>DNF</v>
      </c>
      <c r="P50" s="36">
        <f>VLOOKUP(O50,Grille!$A$2:$B$84,2,FALSE)</f>
        <v>0</v>
      </c>
      <c r="Q50" s="14">
        <f>VLOOKUP($A50,'SL-2 - M'!$A$6:$F$79,6,FALSE)</f>
        <v>54</v>
      </c>
      <c r="R50" s="14">
        <f>VLOOKUP(Q50,Grille!$A$2:$B$84,2,FALSE)</f>
        <v>6</v>
      </c>
    </row>
    <row r="51" spans="1:18" x14ac:dyDescent="0.25">
      <c r="A51" s="14">
        <v>71</v>
      </c>
      <c r="B51" s="15" t="s">
        <v>199</v>
      </c>
      <c r="C51" s="15" t="s">
        <v>64</v>
      </c>
      <c r="D51" s="15" t="s">
        <v>152</v>
      </c>
      <c r="E51" s="14">
        <f>RANK(F51,$F$7:$F$80,0)</f>
        <v>45</v>
      </c>
      <c r="F51" s="14">
        <f>H51+J51+L51+N51+P51+R51</f>
        <v>117</v>
      </c>
      <c r="G51" s="36">
        <f>VLOOKUP($A51,'SG - M'!$A$6:$F$79,6,FALSE)</f>
        <v>49</v>
      </c>
      <c r="H51" s="36">
        <f>VLOOKUP(G51,Grille!$A$2:$B$84,2,FALSE)</f>
        <v>11</v>
      </c>
      <c r="I51" s="14">
        <f>VLOOKUP($A51,'KK - M'!$A$6:$F$79,6,FALSE)</f>
        <v>28</v>
      </c>
      <c r="J51" s="14">
        <f>VLOOKUP(I51,Grille!$A$2:$B$84,2,FALSE)</f>
        <v>32</v>
      </c>
      <c r="K51" s="36">
        <f>VLOOKUP($A51,'GS-1 - M'!$A$6:$F$79,6,FALSE)</f>
        <v>50</v>
      </c>
      <c r="L51" s="36">
        <f>VLOOKUP(K51,Grille!$A$2:$B$84,2,FALSE)</f>
        <v>10</v>
      </c>
      <c r="M51" s="14">
        <f>VLOOKUP($A51,'GS-2 - M'!$A$6:$F$79,6,FALSE)</f>
        <v>36</v>
      </c>
      <c r="N51" s="14">
        <f>VLOOKUP(M51,Grille!$A$2:$B$84,2,FALSE)</f>
        <v>24</v>
      </c>
      <c r="O51" s="36">
        <f>VLOOKUP($A51,'SL-1 - M'!$A$6:$F$79,6,FALSE)</f>
        <v>42</v>
      </c>
      <c r="P51" s="36">
        <f>VLOOKUP(O51,Grille!$A$2:$B$84,2,FALSE)</f>
        <v>18</v>
      </c>
      <c r="Q51" s="14">
        <f>VLOOKUP($A51,'SL-2 - M'!$A$6:$F$79,6,FALSE)</f>
        <v>38</v>
      </c>
      <c r="R51" s="14">
        <f>VLOOKUP(Q51,Grille!$A$2:$B$84,2,FALSE)</f>
        <v>22</v>
      </c>
    </row>
    <row r="52" spans="1:18" x14ac:dyDescent="0.25">
      <c r="A52" s="14">
        <v>18</v>
      </c>
      <c r="B52" s="15" t="s">
        <v>144</v>
      </c>
      <c r="C52" s="15" t="s">
        <v>25</v>
      </c>
      <c r="D52" s="15" t="s">
        <v>57</v>
      </c>
      <c r="E52" s="14">
        <f>RANK(F52,$F$7:$F$80,0)</f>
        <v>46</v>
      </c>
      <c r="F52" s="14">
        <f>H52+J52+L52+N52+P52+R52</f>
        <v>115</v>
      </c>
      <c r="G52" s="36">
        <f>VLOOKUP($A52,'SG - M'!$A$6:$F$79,6,FALSE)</f>
        <v>20</v>
      </c>
      <c r="H52" s="36">
        <f>VLOOKUP(G52,Grille!$A$2:$B$84,2,FALSE)</f>
        <v>55</v>
      </c>
      <c r="I52" s="14" t="str">
        <f>VLOOKUP($A52,'KK - M'!$A$6:$F$79,6,FALSE)</f>
        <v>DNF</v>
      </c>
      <c r="J52" s="14">
        <f>VLOOKUP(I52,Grille!$A$2:$B$84,2,FALSE)</f>
        <v>0</v>
      </c>
      <c r="K52" s="36" t="str">
        <f>VLOOKUP($A52,'GS-1 - M'!$A$6:$F$79,6,FALSE)</f>
        <v>DNF</v>
      </c>
      <c r="L52" s="36">
        <f>VLOOKUP(K52,Grille!$A$2:$B$84,2,FALSE)</f>
        <v>0</v>
      </c>
      <c r="M52" s="14">
        <f>VLOOKUP($A52,'GS-2 - M'!$A$6:$F$79,6,FALSE)</f>
        <v>30</v>
      </c>
      <c r="N52" s="14">
        <f>VLOOKUP(M52,Grille!$A$2:$B$84,2,FALSE)</f>
        <v>30</v>
      </c>
      <c r="O52" s="36" t="str">
        <f>VLOOKUP($A52,'SL-1 - M'!$A$6:$F$79,6,FALSE)</f>
        <v>DNF</v>
      </c>
      <c r="P52" s="36">
        <f>VLOOKUP(O52,Grille!$A$2:$B$84,2,FALSE)</f>
        <v>0</v>
      </c>
      <c r="Q52" s="14">
        <f>VLOOKUP($A52,'SL-2 - M'!$A$6:$F$79,6,FALSE)</f>
        <v>30</v>
      </c>
      <c r="R52" s="14">
        <f>VLOOKUP(Q52,Grille!$A$2:$B$84,2,FALSE)</f>
        <v>30</v>
      </c>
    </row>
    <row r="53" spans="1:18" x14ac:dyDescent="0.25">
      <c r="A53" s="14">
        <v>14</v>
      </c>
      <c r="B53" s="15" t="s">
        <v>140</v>
      </c>
      <c r="C53" s="15" t="s">
        <v>35</v>
      </c>
      <c r="D53" s="15" t="s">
        <v>36</v>
      </c>
      <c r="E53" s="14">
        <f>RANK(F53,$F$7:$F$80,0)</f>
        <v>47</v>
      </c>
      <c r="F53" s="14">
        <f>H53+J53+L53+N53+P53+R53</f>
        <v>112</v>
      </c>
      <c r="G53" s="36">
        <f>VLOOKUP($A53,'SG - M'!$A$6:$F$79,6,FALSE)</f>
        <v>41</v>
      </c>
      <c r="H53" s="36">
        <f>VLOOKUP(G53,Grille!$A$2:$B$84,2,FALSE)</f>
        <v>19</v>
      </c>
      <c r="I53" s="14">
        <f>VLOOKUP($A53,'KK - M'!$A$6:$F$79,6,FALSE)</f>
        <v>53</v>
      </c>
      <c r="J53" s="14">
        <f>VLOOKUP(I53,Grille!$A$2:$B$84,2,FALSE)</f>
        <v>7</v>
      </c>
      <c r="K53" s="36">
        <f>VLOOKUP($A53,'GS-1 - M'!$A$6:$F$79,6,FALSE)</f>
        <v>37</v>
      </c>
      <c r="L53" s="36">
        <f>VLOOKUP(K53,Grille!$A$2:$B$84,2,FALSE)</f>
        <v>23</v>
      </c>
      <c r="M53" s="14">
        <f>VLOOKUP($A53,'GS-2 - M'!$A$6:$F$79,6,FALSE)</f>
        <v>48</v>
      </c>
      <c r="N53" s="14">
        <f>VLOOKUP(M53,Grille!$A$2:$B$84,2,FALSE)</f>
        <v>12</v>
      </c>
      <c r="O53" s="36">
        <f>VLOOKUP($A53,'SL-1 - M'!$A$6:$F$79,6,FALSE)</f>
        <v>34</v>
      </c>
      <c r="P53" s="36">
        <f>VLOOKUP(O53,Grille!$A$2:$B$84,2,FALSE)</f>
        <v>26</v>
      </c>
      <c r="Q53" s="14">
        <f>VLOOKUP($A53,'SL-2 - M'!$A$6:$F$79,6,FALSE)</f>
        <v>35</v>
      </c>
      <c r="R53" s="14">
        <f>VLOOKUP(Q53,Grille!$A$2:$B$84,2,FALSE)</f>
        <v>25</v>
      </c>
    </row>
    <row r="54" spans="1:18" x14ac:dyDescent="0.25">
      <c r="A54" s="14">
        <v>21</v>
      </c>
      <c r="B54" s="15" t="s">
        <v>147</v>
      </c>
      <c r="C54" s="15" t="s">
        <v>32</v>
      </c>
      <c r="D54" s="15" t="s">
        <v>72</v>
      </c>
      <c r="E54" s="14">
        <f>RANK(F54,$F$7:$F$80,0)</f>
        <v>48</v>
      </c>
      <c r="F54" s="14">
        <f>H54+J54+L54+N54+P54+R54</f>
        <v>108</v>
      </c>
      <c r="G54" s="36">
        <f>VLOOKUP($A54,'SG - M'!$A$6:$F$79,6,FALSE)</f>
        <v>18</v>
      </c>
      <c r="H54" s="36">
        <f>VLOOKUP(G54,Grille!$A$2:$B$84,2,FALSE)</f>
        <v>65</v>
      </c>
      <c r="I54" s="14" t="str">
        <f>VLOOKUP($A54,'KK - M'!$A$6:$F$79,6,FALSE)</f>
        <v>DSQ</v>
      </c>
      <c r="J54" s="14">
        <f>VLOOKUP(I54,Grille!$A$2:$B$84,2,FALSE)</f>
        <v>0</v>
      </c>
      <c r="K54" s="36" t="str">
        <f>VLOOKUP($A54,'GS-1 - M'!$A$6:$F$79,6,FALSE)</f>
        <v>DSQ</v>
      </c>
      <c r="L54" s="36">
        <f>VLOOKUP(K54,Grille!$A$2:$B$84,2,FALSE)</f>
        <v>0</v>
      </c>
      <c r="M54" s="14">
        <f>VLOOKUP($A54,'GS-2 - M'!$A$6:$F$79,6,FALSE)</f>
        <v>64</v>
      </c>
      <c r="N54" s="14">
        <f>VLOOKUP(M54,Grille!$A$2:$B$84,2,FALSE)</f>
        <v>0</v>
      </c>
      <c r="O54" s="36">
        <f>VLOOKUP($A54,'SL-1 - M'!$A$6:$F$79,6,FALSE)</f>
        <v>40</v>
      </c>
      <c r="P54" s="36">
        <f>VLOOKUP(O54,Grille!$A$2:$B$84,2,FALSE)</f>
        <v>20</v>
      </c>
      <c r="Q54" s="14">
        <f>VLOOKUP($A54,'SL-2 - M'!$A$6:$F$79,6,FALSE)</f>
        <v>37</v>
      </c>
      <c r="R54" s="14">
        <f>VLOOKUP(Q54,Grille!$A$2:$B$84,2,FALSE)</f>
        <v>23</v>
      </c>
    </row>
    <row r="55" spans="1:18" x14ac:dyDescent="0.25">
      <c r="A55" s="14">
        <v>68</v>
      </c>
      <c r="B55" s="15" t="s">
        <v>195</v>
      </c>
      <c r="C55" s="15" t="s">
        <v>32</v>
      </c>
      <c r="D55" s="15" t="s">
        <v>33</v>
      </c>
      <c r="E55" s="14">
        <f>RANK(F55,$F$7:$F$80,0)</f>
        <v>48</v>
      </c>
      <c r="F55" s="14">
        <f>H55+J55+L55+N55+P55+R55</f>
        <v>108</v>
      </c>
      <c r="G55" s="36">
        <f>VLOOKUP($A55,'SG - M'!$A$6:$F$79,6,FALSE)</f>
        <v>43</v>
      </c>
      <c r="H55" s="36">
        <f>VLOOKUP(G55,Grille!$A$2:$B$84,2,FALSE)</f>
        <v>17</v>
      </c>
      <c r="I55" s="14">
        <f>VLOOKUP($A55,'KK - M'!$A$6:$F$79,6,FALSE)</f>
        <v>28</v>
      </c>
      <c r="J55" s="14">
        <f>VLOOKUP(I55,Grille!$A$2:$B$84,2,FALSE)</f>
        <v>32</v>
      </c>
      <c r="K55" s="36">
        <f>VLOOKUP($A55,'GS-1 - M'!$A$6:$F$79,6,FALSE)</f>
        <v>40</v>
      </c>
      <c r="L55" s="36">
        <f>VLOOKUP(K55,Grille!$A$2:$B$84,2,FALSE)</f>
        <v>20</v>
      </c>
      <c r="M55" s="14">
        <f>VLOOKUP($A55,'GS-2 - M'!$A$6:$F$79,6,FALSE)</f>
        <v>41</v>
      </c>
      <c r="N55" s="14">
        <f>VLOOKUP(M55,Grille!$A$2:$B$84,2,FALSE)</f>
        <v>19</v>
      </c>
      <c r="O55" s="36" t="str">
        <f>VLOOKUP($A55,'SL-1 - M'!$A$6:$F$79,6,FALSE)</f>
        <v>DNF</v>
      </c>
      <c r="P55" s="36">
        <f>VLOOKUP(O55,Grille!$A$2:$B$84,2,FALSE)</f>
        <v>0</v>
      </c>
      <c r="Q55" s="14">
        <f>VLOOKUP($A55,'SL-2 - M'!$A$6:$F$79,6,FALSE)</f>
        <v>40</v>
      </c>
      <c r="R55" s="14">
        <f>VLOOKUP(Q55,Grille!$A$2:$B$84,2,FALSE)</f>
        <v>20</v>
      </c>
    </row>
    <row r="56" spans="1:18" x14ac:dyDescent="0.25">
      <c r="A56" s="14">
        <v>30</v>
      </c>
      <c r="B56" s="15" t="s">
        <v>157</v>
      </c>
      <c r="C56" s="15" t="s">
        <v>18</v>
      </c>
      <c r="D56" s="15" t="s">
        <v>23</v>
      </c>
      <c r="E56" s="14">
        <f>RANK(F56,$F$7:$F$80,0)</f>
        <v>50</v>
      </c>
      <c r="F56" s="14">
        <f>H56+J56+L56+N56+P56+R56</f>
        <v>104</v>
      </c>
      <c r="G56" s="36">
        <f>VLOOKUP($A56,'SG - M'!$A$6:$F$79,6,FALSE)</f>
        <v>51</v>
      </c>
      <c r="H56" s="36">
        <f>VLOOKUP(G56,Grille!$A$2:$B$84,2,FALSE)</f>
        <v>9</v>
      </c>
      <c r="I56" s="14">
        <f>VLOOKUP($A56,'KK - M'!$A$6:$F$79,6,FALSE)</f>
        <v>44</v>
      </c>
      <c r="J56" s="14">
        <f>VLOOKUP(I56,Grille!$A$2:$B$84,2,FALSE)</f>
        <v>16</v>
      </c>
      <c r="K56" s="36">
        <f>VLOOKUP($A56,'GS-1 - M'!$A$6:$F$79,6,FALSE)</f>
        <v>43</v>
      </c>
      <c r="L56" s="36">
        <f>VLOOKUP(K56,Grille!$A$2:$B$84,2,FALSE)</f>
        <v>17</v>
      </c>
      <c r="M56" s="14">
        <f>VLOOKUP($A56,'GS-2 - M'!$A$6:$F$79,6,FALSE)</f>
        <v>42</v>
      </c>
      <c r="N56" s="14">
        <f>VLOOKUP(M56,Grille!$A$2:$B$84,2,FALSE)</f>
        <v>18</v>
      </c>
      <c r="O56" s="36" t="str">
        <f>VLOOKUP($A56,'SL-1 - M'!$A$6:$F$79,6,FALSE)</f>
        <v>DSQ</v>
      </c>
      <c r="P56" s="36">
        <f>VLOOKUP(O56,Grille!$A$2:$B$84,2,FALSE)</f>
        <v>0</v>
      </c>
      <c r="Q56" s="14">
        <f>VLOOKUP($A56,'SL-2 - M'!$A$6:$F$79,6,FALSE)</f>
        <v>23</v>
      </c>
      <c r="R56" s="14">
        <f>VLOOKUP(Q56,Grille!$A$2:$B$84,2,FALSE)</f>
        <v>44</v>
      </c>
    </row>
    <row r="57" spans="1:18" x14ac:dyDescent="0.25">
      <c r="A57" s="14">
        <v>8</v>
      </c>
      <c r="B57" s="15" t="s">
        <v>134</v>
      </c>
      <c r="C57" s="15" t="s">
        <v>32</v>
      </c>
      <c r="D57" s="15" t="s">
        <v>33</v>
      </c>
      <c r="E57" s="14">
        <f>RANK(F57,$F$7:$F$80,0)</f>
        <v>51</v>
      </c>
      <c r="F57" s="14">
        <f>H57+J57+L57+N57+P57+R57</f>
        <v>92</v>
      </c>
      <c r="G57" s="36">
        <f>VLOOKUP($A57,'SG - M'!$A$6:$F$79,6,FALSE)</f>
        <v>45</v>
      </c>
      <c r="H57" s="36">
        <f>VLOOKUP(G57,Grille!$A$2:$B$84,2,FALSE)</f>
        <v>15</v>
      </c>
      <c r="I57" s="14">
        <f>VLOOKUP($A57,'KK - M'!$A$6:$F$79,6,FALSE)</f>
        <v>19</v>
      </c>
      <c r="J57" s="14">
        <f>VLOOKUP(I57,Grille!$A$2:$B$84,2,FALSE)</f>
        <v>60</v>
      </c>
      <c r="K57" s="36">
        <f>VLOOKUP($A57,'GS-1 - M'!$A$6:$F$79,6,FALSE)</f>
        <v>44</v>
      </c>
      <c r="L57" s="36">
        <f>VLOOKUP(K57,Grille!$A$2:$B$84,2,FALSE)</f>
        <v>16</v>
      </c>
      <c r="M57" s="14">
        <f>VLOOKUP($A57,'GS-2 - M'!$A$6:$F$79,6,FALSE)</f>
        <v>59</v>
      </c>
      <c r="N57" s="14">
        <f>VLOOKUP(M57,Grille!$A$2:$B$84,2,FALSE)</f>
        <v>1</v>
      </c>
      <c r="O57" s="36" t="str">
        <f>VLOOKUP($A57,'SL-1 - M'!$A$6:$F$79,6,FALSE)</f>
        <v>DNF</v>
      </c>
      <c r="P57" s="36">
        <f>VLOOKUP(O57,Grille!$A$2:$B$84,2,FALSE)</f>
        <v>0</v>
      </c>
      <c r="Q57" s="14" t="str">
        <f>VLOOKUP($A57,'SL-2 - M'!$A$6:$F$79,6,FALSE)</f>
        <v>DNF</v>
      </c>
      <c r="R57" s="14">
        <f>VLOOKUP(Q57,Grille!$A$2:$B$84,2,FALSE)</f>
        <v>0</v>
      </c>
    </row>
    <row r="58" spans="1:18" x14ac:dyDescent="0.25">
      <c r="A58" s="14">
        <v>16</v>
      </c>
      <c r="B58" s="15" t="s">
        <v>142</v>
      </c>
      <c r="C58" s="15" t="s">
        <v>18</v>
      </c>
      <c r="D58" s="15" t="s">
        <v>30</v>
      </c>
      <c r="E58" s="14">
        <f>RANK(F58,$F$7:$F$80,0)</f>
        <v>52</v>
      </c>
      <c r="F58" s="14">
        <f>H58+J58+L58+N58+P58+R58</f>
        <v>90</v>
      </c>
      <c r="G58" s="36">
        <f>VLOOKUP($A58,'SG - M'!$A$6:$F$79,6,FALSE)</f>
        <v>52</v>
      </c>
      <c r="H58" s="36">
        <f>VLOOKUP(G58,Grille!$A$2:$B$84,2,FALSE)</f>
        <v>8</v>
      </c>
      <c r="I58" s="14">
        <f>VLOOKUP($A58,'KK - M'!$A$6:$F$79,6,FALSE)</f>
        <v>35</v>
      </c>
      <c r="J58" s="14">
        <f>VLOOKUP(I58,Grille!$A$2:$B$84,2,FALSE)</f>
        <v>25</v>
      </c>
      <c r="K58" s="36">
        <f>VLOOKUP($A58,'GS-1 - M'!$A$6:$F$79,6,FALSE)</f>
        <v>48</v>
      </c>
      <c r="L58" s="36">
        <f>VLOOKUP(K58,Grille!$A$2:$B$84,2,FALSE)</f>
        <v>12</v>
      </c>
      <c r="M58" s="14">
        <f>VLOOKUP($A58,'GS-2 - M'!$A$6:$F$79,6,FALSE)</f>
        <v>51</v>
      </c>
      <c r="N58" s="14">
        <f>VLOOKUP(M58,Grille!$A$2:$B$84,2,FALSE)</f>
        <v>9</v>
      </c>
      <c r="O58" s="36">
        <f>VLOOKUP($A58,'SL-1 - M'!$A$6:$F$79,6,FALSE)</f>
        <v>41</v>
      </c>
      <c r="P58" s="36">
        <f>VLOOKUP(O58,Grille!$A$2:$B$84,2,FALSE)</f>
        <v>19</v>
      </c>
      <c r="Q58" s="14">
        <f>VLOOKUP($A58,'SL-2 - M'!$A$6:$F$79,6,FALSE)</f>
        <v>43</v>
      </c>
      <c r="R58" s="14">
        <f>VLOOKUP(Q58,Grille!$A$2:$B$84,2,FALSE)</f>
        <v>17</v>
      </c>
    </row>
    <row r="59" spans="1:18" x14ac:dyDescent="0.25">
      <c r="A59" s="14">
        <v>53</v>
      </c>
      <c r="B59" s="15" t="s">
        <v>180</v>
      </c>
      <c r="C59" s="15" t="s">
        <v>18</v>
      </c>
      <c r="D59" s="15" t="s">
        <v>23</v>
      </c>
      <c r="E59" s="14">
        <f>RANK(F59,$F$7:$F$80,0)</f>
        <v>53</v>
      </c>
      <c r="F59" s="14">
        <f>H59+J59+L59+N59+P59+R59</f>
        <v>87</v>
      </c>
      <c r="G59" s="36">
        <f>VLOOKUP($A59,'SG - M'!$A$6:$F$79,6,FALSE)</f>
        <v>31</v>
      </c>
      <c r="H59" s="36">
        <f>VLOOKUP(G59,Grille!$A$2:$B$84,2,FALSE)</f>
        <v>29</v>
      </c>
      <c r="I59" s="14">
        <f>VLOOKUP($A59,'KK - M'!$A$6:$F$79,6,FALSE)</f>
        <v>38</v>
      </c>
      <c r="J59" s="14">
        <f>VLOOKUP(I59,Grille!$A$2:$B$84,2,FALSE)</f>
        <v>22</v>
      </c>
      <c r="K59" s="36" t="str">
        <f>VLOOKUP($A59,'GS-1 - M'!$A$6:$F$79,6,FALSE)</f>
        <v>DNF</v>
      </c>
      <c r="L59" s="36">
        <f>VLOOKUP(K59,Grille!$A$2:$B$84,2,FALSE)</f>
        <v>0</v>
      </c>
      <c r="M59" s="14">
        <f>VLOOKUP($A59,'GS-2 - M'!$A$6:$F$79,6,FALSE)</f>
        <v>47</v>
      </c>
      <c r="N59" s="14">
        <f>VLOOKUP(M59,Grille!$A$2:$B$84,2,FALSE)</f>
        <v>13</v>
      </c>
      <c r="O59" s="36">
        <f>VLOOKUP($A59,'SL-1 - M'!$A$6:$F$79,6,FALSE)</f>
        <v>37</v>
      </c>
      <c r="P59" s="36">
        <f>VLOOKUP(O59,Grille!$A$2:$B$84,2,FALSE)</f>
        <v>23</v>
      </c>
      <c r="Q59" s="14" t="str">
        <f>VLOOKUP($A59,'SL-2 - M'!$A$6:$F$79,6,FALSE)</f>
        <v>DNF</v>
      </c>
      <c r="R59" s="14">
        <f>VLOOKUP(Q59,Grille!$A$2:$B$84,2,FALSE)</f>
        <v>0</v>
      </c>
    </row>
    <row r="60" spans="1:18" x14ac:dyDescent="0.25">
      <c r="A60" s="14">
        <v>20</v>
      </c>
      <c r="B60" s="15" t="s">
        <v>146</v>
      </c>
      <c r="C60" s="15" t="s">
        <v>13</v>
      </c>
      <c r="D60" s="15" t="s">
        <v>14</v>
      </c>
      <c r="E60" s="14">
        <f>RANK(F60,$F$7:$F$80,0)</f>
        <v>54</v>
      </c>
      <c r="F60" s="14">
        <f>H60+J60+L60+N60+P60+R60</f>
        <v>86</v>
      </c>
      <c r="G60" s="36">
        <f>VLOOKUP($A60,'SG - M'!$A$6:$F$79,6,FALSE)</f>
        <v>24</v>
      </c>
      <c r="H60" s="36">
        <f>VLOOKUP(G60,Grille!$A$2:$B$84,2,FALSE)</f>
        <v>41</v>
      </c>
      <c r="I60" s="14" t="str">
        <f>VLOOKUP($A60,'KK - M'!$A$6:$F$79,6,FALSE)</f>
        <v>DNF</v>
      </c>
      <c r="J60" s="14">
        <f>VLOOKUP(I60,Grille!$A$2:$B$84,2,FALSE)</f>
        <v>0</v>
      </c>
      <c r="K60" s="36">
        <f>VLOOKUP($A60,'GS-1 - M'!$A$6:$F$79,6,FALSE)</f>
        <v>35</v>
      </c>
      <c r="L60" s="36">
        <f>VLOOKUP(K60,Grille!$A$2:$B$84,2,FALSE)</f>
        <v>25</v>
      </c>
      <c r="M60" s="14">
        <f>VLOOKUP($A60,'GS-2 - M'!$A$6:$F$79,6,FALSE)</f>
        <v>40</v>
      </c>
      <c r="N60" s="14">
        <f>VLOOKUP(M60,Grille!$A$2:$B$84,2,FALSE)</f>
        <v>20</v>
      </c>
      <c r="O60" s="36" t="str">
        <f>VLOOKUP($A60,'SL-1 - M'!$A$6:$F$79,6,FALSE)</f>
        <v>DNF</v>
      </c>
      <c r="P60" s="36">
        <f>VLOOKUP(O60,Grille!$A$2:$B$84,2,FALSE)</f>
        <v>0</v>
      </c>
      <c r="Q60" s="14" t="str">
        <f>VLOOKUP($A60,'SL-2 - M'!$A$6:$F$79,6,FALSE)</f>
        <v>DNF</v>
      </c>
      <c r="R60" s="14">
        <f>VLOOKUP(Q60,Grille!$A$2:$B$84,2,FALSE)</f>
        <v>0</v>
      </c>
    </row>
    <row r="61" spans="1:18" x14ac:dyDescent="0.25">
      <c r="A61" s="14">
        <v>69</v>
      </c>
      <c r="B61" s="15" t="s">
        <v>196</v>
      </c>
      <c r="C61" s="15" t="s">
        <v>64</v>
      </c>
      <c r="D61" s="15" t="s">
        <v>197</v>
      </c>
      <c r="E61" s="14">
        <f>RANK(F61,$F$7:$F$80,0)</f>
        <v>54</v>
      </c>
      <c r="F61" s="14">
        <f>H61+J61+L61+N61+P61+R61</f>
        <v>86</v>
      </c>
      <c r="G61" s="36">
        <f>VLOOKUP($A61,'SG - M'!$A$6:$F$79,6,FALSE)</f>
        <v>57</v>
      </c>
      <c r="H61" s="36">
        <f>VLOOKUP(G61,Grille!$A$2:$B$84,2,FALSE)</f>
        <v>3</v>
      </c>
      <c r="I61" s="14">
        <f>VLOOKUP($A61,'KK - M'!$A$6:$F$79,6,FALSE)</f>
        <v>36</v>
      </c>
      <c r="J61" s="14">
        <f>VLOOKUP(I61,Grille!$A$2:$B$84,2,FALSE)</f>
        <v>24</v>
      </c>
      <c r="K61" s="36">
        <f>VLOOKUP($A61,'GS-1 - M'!$A$6:$F$79,6,FALSE)</f>
        <v>42</v>
      </c>
      <c r="L61" s="36">
        <f>VLOOKUP(K61,Grille!$A$2:$B$84,2,FALSE)</f>
        <v>18</v>
      </c>
      <c r="M61" s="14">
        <f>VLOOKUP($A61,'GS-2 - M'!$A$6:$F$79,6,FALSE)</f>
        <v>50</v>
      </c>
      <c r="N61" s="14">
        <f>VLOOKUP(M61,Grille!$A$2:$B$84,2,FALSE)</f>
        <v>10</v>
      </c>
      <c r="O61" s="36">
        <f>VLOOKUP($A61,'SL-1 - M'!$A$6:$F$79,6,FALSE)</f>
        <v>29</v>
      </c>
      <c r="P61" s="36">
        <f>VLOOKUP(O61,Grille!$A$2:$B$84,2,FALSE)</f>
        <v>31</v>
      </c>
      <c r="Q61" s="14" t="str">
        <f>VLOOKUP($A61,'SL-2 - M'!$A$6:$F$79,6,FALSE)</f>
        <v>DNF</v>
      </c>
      <c r="R61" s="14">
        <f>VLOOKUP(Q61,Grille!$A$2:$B$84,2,FALSE)</f>
        <v>0</v>
      </c>
    </row>
    <row r="62" spans="1:18" x14ac:dyDescent="0.25">
      <c r="A62" s="14">
        <v>56</v>
      </c>
      <c r="B62" s="15" t="s">
        <v>183</v>
      </c>
      <c r="C62" s="15" t="s">
        <v>25</v>
      </c>
      <c r="D62" s="15" t="s">
        <v>62</v>
      </c>
      <c r="E62" s="14">
        <f>RANK(F62,$F$7:$F$80,0)</f>
        <v>54</v>
      </c>
      <c r="F62" s="14">
        <f>H62+J62+L62+N62+P62+R62</f>
        <v>86</v>
      </c>
      <c r="G62" s="36">
        <f>VLOOKUP($A62,'SG - M'!$A$6:$F$79,6,FALSE)</f>
        <v>47</v>
      </c>
      <c r="H62" s="36">
        <f>VLOOKUP(G62,Grille!$A$2:$B$84,2,FALSE)</f>
        <v>13</v>
      </c>
      <c r="I62" s="14">
        <f>VLOOKUP($A62,'KK - M'!$A$6:$F$79,6,FALSE)</f>
        <v>56</v>
      </c>
      <c r="J62" s="14">
        <f>VLOOKUP(I62,Grille!$A$2:$B$84,2,FALSE)</f>
        <v>4</v>
      </c>
      <c r="K62" s="36">
        <f>VLOOKUP($A62,'GS-1 - M'!$A$6:$F$79,6,FALSE)</f>
        <v>45</v>
      </c>
      <c r="L62" s="36">
        <f>VLOOKUP(K62,Grille!$A$2:$B$84,2,FALSE)</f>
        <v>15</v>
      </c>
      <c r="M62" s="14">
        <f>VLOOKUP($A62,'GS-2 - M'!$A$6:$F$79,6,FALSE)</f>
        <v>63</v>
      </c>
      <c r="N62" s="14">
        <f>VLOOKUP(M62,Grille!$A$2:$B$84,2,FALSE)</f>
        <v>0</v>
      </c>
      <c r="O62" s="36">
        <f>VLOOKUP($A62,'SL-1 - M'!$A$6:$F$79,6,FALSE)</f>
        <v>30</v>
      </c>
      <c r="P62" s="36">
        <f>VLOOKUP(O62,Grille!$A$2:$B$84,2,FALSE)</f>
        <v>30</v>
      </c>
      <c r="Q62" s="14">
        <f>VLOOKUP($A62,'SL-2 - M'!$A$6:$F$79,6,FALSE)</f>
        <v>36</v>
      </c>
      <c r="R62" s="14">
        <f>VLOOKUP(Q62,Grille!$A$2:$B$84,2,FALSE)</f>
        <v>24</v>
      </c>
    </row>
    <row r="63" spans="1:18" x14ac:dyDescent="0.25">
      <c r="A63" s="14">
        <v>41</v>
      </c>
      <c r="B63" s="15" t="s">
        <v>168</v>
      </c>
      <c r="C63" s="15" t="s">
        <v>25</v>
      </c>
      <c r="D63" s="15" t="s">
        <v>57</v>
      </c>
      <c r="E63" s="14">
        <f>RANK(F63,$F$7:$F$80,0)</f>
        <v>54</v>
      </c>
      <c r="F63" s="14">
        <f>H63+J63+L63+N63+P63+R63</f>
        <v>86</v>
      </c>
      <c r="G63" s="36">
        <f>VLOOKUP($A63,'SG - M'!$A$6:$F$79,6,FALSE)</f>
        <v>46</v>
      </c>
      <c r="H63" s="36">
        <f>VLOOKUP(G63,Grille!$A$2:$B$84,2,FALSE)</f>
        <v>14</v>
      </c>
      <c r="I63" s="14">
        <f>VLOOKUP($A63,'KK - M'!$A$6:$F$79,6,FALSE)</f>
        <v>41</v>
      </c>
      <c r="J63" s="14">
        <f>VLOOKUP(I63,Grille!$A$2:$B$84,2,FALSE)</f>
        <v>19</v>
      </c>
      <c r="K63" s="36">
        <f>VLOOKUP($A63,'GS-1 - M'!$A$6:$F$79,6,FALSE)</f>
        <v>30</v>
      </c>
      <c r="L63" s="36">
        <f>VLOOKUP(K63,Grille!$A$2:$B$84,2,FALSE)</f>
        <v>30</v>
      </c>
      <c r="M63" s="14">
        <f>VLOOKUP($A63,'GS-2 - M'!$A$6:$F$79,6,FALSE)</f>
        <v>58</v>
      </c>
      <c r="N63" s="14">
        <f>VLOOKUP(M63,Grille!$A$2:$B$84,2,FALSE)</f>
        <v>2</v>
      </c>
      <c r="O63" s="36" t="str">
        <f>VLOOKUP($A63,'SL-1 - M'!$A$6:$F$79,6,FALSE)</f>
        <v>DNF</v>
      </c>
      <c r="P63" s="36">
        <f>VLOOKUP(O63,Grille!$A$2:$B$84,2,FALSE)</f>
        <v>0</v>
      </c>
      <c r="Q63" s="14">
        <f>VLOOKUP($A63,'SL-2 - M'!$A$6:$F$79,6,FALSE)</f>
        <v>39</v>
      </c>
      <c r="R63" s="14">
        <f>VLOOKUP(Q63,Grille!$A$2:$B$84,2,FALSE)</f>
        <v>21</v>
      </c>
    </row>
    <row r="64" spans="1:18" x14ac:dyDescent="0.25">
      <c r="A64" s="14">
        <v>52</v>
      </c>
      <c r="B64" s="15" t="s">
        <v>179</v>
      </c>
      <c r="C64" s="15" t="s">
        <v>32</v>
      </c>
      <c r="D64" s="15" t="s">
        <v>81</v>
      </c>
      <c r="E64" s="14">
        <f>RANK(F64,$F$7:$F$80,0)</f>
        <v>58</v>
      </c>
      <c r="F64" s="14">
        <f>H64+J64+L64+N64+P64+R64</f>
        <v>81</v>
      </c>
      <c r="G64" s="36" t="str">
        <f>VLOOKUP($A64,'SG - M'!$A$6:$F$79,6,FALSE)</f>
        <v>DNF</v>
      </c>
      <c r="H64" s="36">
        <f>VLOOKUP(G64,Grille!$A$2:$B$84,2,FALSE)</f>
        <v>0</v>
      </c>
      <c r="I64" s="14">
        <f>VLOOKUP($A64,'KK - M'!$A$6:$F$79,6,FALSE)</f>
        <v>40</v>
      </c>
      <c r="J64" s="14">
        <f>VLOOKUP(I64,Grille!$A$2:$B$84,2,FALSE)</f>
        <v>20</v>
      </c>
      <c r="K64" s="36">
        <f>VLOOKUP($A64,'GS-1 - M'!$A$6:$F$79,6,FALSE)</f>
        <v>38</v>
      </c>
      <c r="L64" s="36">
        <f>VLOOKUP(K64,Grille!$A$2:$B$84,2,FALSE)</f>
        <v>22</v>
      </c>
      <c r="M64" s="14">
        <f>VLOOKUP($A64,'GS-2 - M'!$A$6:$F$79,6,FALSE)</f>
        <v>35</v>
      </c>
      <c r="N64" s="14">
        <f>VLOOKUP(M64,Grille!$A$2:$B$84,2,FALSE)</f>
        <v>25</v>
      </c>
      <c r="O64" s="36" t="str">
        <f>VLOOKUP($A64,'SL-1 - M'!$A$6:$F$79,6,FALSE)</f>
        <v>DNF</v>
      </c>
      <c r="P64" s="36">
        <f>VLOOKUP(O64,Grille!$A$2:$B$84,2,FALSE)</f>
        <v>0</v>
      </c>
      <c r="Q64" s="14">
        <f>VLOOKUP($A64,'SL-2 - M'!$A$6:$F$79,6,FALSE)</f>
        <v>46</v>
      </c>
      <c r="R64" s="14">
        <f>VLOOKUP(Q64,Grille!$A$2:$B$84,2,FALSE)</f>
        <v>14</v>
      </c>
    </row>
    <row r="65" spans="1:18" x14ac:dyDescent="0.25">
      <c r="A65" s="14">
        <v>27</v>
      </c>
      <c r="B65" s="15" t="s">
        <v>154</v>
      </c>
      <c r="C65" s="15" t="s">
        <v>25</v>
      </c>
      <c r="D65" s="15" t="s">
        <v>57</v>
      </c>
      <c r="E65" s="14">
        <f>RANK(F65,$F$7:$F$80,0)</f>
        <v>59</v>
      </c>
      <c r="F65" s="14">
        <f>H65+J65+L65+N65+P65+R65</f>
        <v>74</v>
      </c>
      <c r="G65" s="36">
        <f>VLOOKUP($A65,'SG - M'!$A$6:$F$79,6,FALSE)</f>
        <v>32</v>
      </c>
      <c r="H65" s="36">
        <f>VLOOKUP(G65,Grille!$A$2:$B$84,2,FALSE)</f>
        <v>28</v>
      </c>
      <c r="I65" s="14" t="str">
        <f>VLOOKUP($A65,'KK - M'!$A$6:$F$79,6,FALSE)</f>
        <v>DNF</v>
      </c>
      <c r="J65" s="14">
        <f>VLOOKUP(I65,Grille!$A$2:$B$84,2,FALSE)</f>
        <v>0</v>
      </c>
      <c r="K65" s="36">
        <f>VLOOKUP($A65,'GS-1 - M'!$A$6:$F$79,6,FALSE)</f>
        <v>33</v>
      </c>
      <c r="L65" s="36">
        <f>VLOOKUP(K65,Grille!$A$2:$B$84,2,FALSE)</f>
        <v>27</v>
      </c>
      <c r="M65" s="14">
        <f>VLOOKUP($A65,'GS-2 - M'!$A$6:$F$79,6,FALSE)</f>
        <v>52</v>
      </c>
      <c r="N65" s="14">
        <f>VLOOKUP(M65,Grille!$A$2:$B$84,2,FALSE)</f>
        <v>8</v>
      </c>
      <c r="O65" s="36" t="str">
        <f>VLOOKUP($A65,'SL-1 - M'!$A$6:$F$79,6,FALSE)</f>
        <v>DNF</v>
      </c>
      <c r="P65" s="36">
        <f>VLOOKUP(O65,Grille!$A$2:$B$84,2,FALSE)</f>
        <v>0</v>
      </c>
      <c r="Q65" s="14">
        <f>VLOOKUP($A65,'SL-2 - M'!$A$6:$F$79,6,FALSE)</f>
        <v>49</v>
      </c>
      <c r="R65" s="14">
        <f>VLOOKUP(Q65,Grille!$A$2:$B$84,2,FALSE)</f>
        <v>11</v>
      </c>
    </row>
    <row r="66" spans="1:18" x14ac:dyDescent="0.25">
      <c r="A66" s="14">
        <v>57</v>
      </c>
      <c r="B66" s="15" t="s">
        <v>184</v>
      </c>
      <c r="C66" s="15" t="s">
        <v>13</v>
      </c>
      <c r="D66" s="15" t="s">
        <v>52</v>
      </c>
      <c r="E66" s="14">
        <f>RANK(F66,$F$7:$F$80,0)</f>
        <v>60</v>
      </c>
      <c r="F66" s="14">
        <f>H66+J66+L66+N66+P66+R66</f>
        <v>70</v>
      </c>
      <c r="G66" s="36">
        <f>VLOOKUP($A66,'SG - M'!$A$6:$F$79,6,FALSE)</f>
        <v>35</v>
      </c>
      <c r="H66" s="36">
        <f>VLOOKUP(G66,Grille!$A$2:$B$84,2,FALSE)</f>
        <v>25</v>
      </c>
      <c r="I66" s="14">
        <f>VLOOKUP($A66,'KK - M'!$A$6:$F$79,6,FALSE)</f>
        <v>39</v>
      </c>
      <c r="J66" s="14">
        <f>VLOOKUP(I66,Grille!$A$2:$B$84,2,FALSE)</f>
        <v>21</v>
      </c>
      <c r="K66" s="36">
        <f>VLOOKUP($A66,'GS-1 - M'!$A$6:$F$79,6,FALSE)</f>
        <v>63</v>
      </c>
      <c r="L66" s="36">
        <f>VLOOKUP(K66,Grille!$A$2:$B$84,2,FALSE)</f>
        <v>0</v>
      </c>
      <c r="M66" s="14">
        <f>VLOOKUP($A66,'GS-2 - M'!$A$6:$F$79,6,FALSE)</f>
        <v>54</v>
      </c>
      <c r="N66" s="14">
        <f>VLOOKUP(M66,Grille!$A$2:$B$84,2,FALSE)</f>
        <v>6</v>
      </c>
      <c r="O66" s="36" t="str">
        <f>VLOOKUP($A66,'SL-1 - M'!$A$6:$F$79,6,FALSE)</f>
        <v>DNF</v>
      </c>
      <c r="P66" s="36">
        <f>VLOOKUP(O66,Grille!$A$2:$B$84,2,FALSE)</f>
        <v>0</v>
      </c>
      <c r="Q66" s="14">
        <f>VLOOKUP($A66,'SL-2 - M'!$A$6:$F$79,6,FALSE)</f>
        <v>42</v>
      </c>
      <c r="R66" s="14">
        <f>VLOOKUP(Q66,Grille!$A$2:$B$84,2,FALSE)</f>
        <v>18</v>
      </c>
    </row>
    <row r="67" spans="1:18" x14ac:dyDescent="0.25">
      <c r="A67" s="14">
        <v>47</v>
      </c>
      <c r="B67" s="15" t="s">
        <v>174</v>
      </c>
      <c r="C67" s="15" t="s">
        <v>64</v>
      </c>
      <c r="D67" s="15" t="s">
        <v>152</v>
      </c>
      <c r="E67" s="14">
        <f>RANK(F67,$F$7:$F$80,0)</f>
        <v>61</v>
      </c>
      <c r="F67" s="14">
        <f>H67+J67+L67+N67+P67+R67</f>
        <v>67</v>
      </c>
      <c r="G67" s="36">
        <f>VLOOKUP($A67,'SG - M'!$A$6:$F$79,6,FALSE)</f>
        <v>61</v>
      </c>
      <c r="H67" s="36">
        <f>VLOOKUP(G67,Grille!$A$2:$B$84,2,FALSE)</f>
        <v>0</v>
      </c>
      <c r="I67" s="14">
        <f>VLOOKUP($A67,'KK - M'!$A$6:$F$79,6,FALSE)</f>
        <v>30</v>
      </c>
      <c r="J67" s="14">
        <f>VLOOKUP(I67,Grille!$A$2:$B$84,2,FALSE)</f>
        <v>30</v>
      </c>
      <c r="K67" s="36">
        <f>VLOOKUP($A67,'GS-1 - M'!$A$6:$F$79,6,FALSE)</f>
        <v>47</v>
      </c>
      <c r="L67" s="36">
        <f>VLOOKUP(K67,Grille!$A$2:$B$84,2,FALSE)</f>
        <v>13</v>
      </c>
      <c r="M67" s="14">
        <f>VLOOKUP($A67,'GS-2 - M'!$A$6:$F$79,6,FALSE)</f>
        <v>61</v>
      </c>
      <c r="N67" s="14">
        <f>VLOOKUP(M67,Grille!$A$2:$B$84,2,FALSE)</f>
        <v>0</v>
      </c>
      <c r="O67" s="36">
        <f>VLOOKUP($A67,'SL-1 - M'!$A$6:$F$79,6,FALSE)</f>
        <v>51</v>
      </c>
      <c r="P67" s="36">
        <f>VLOOKUP(O67,Grille!$A$2:$B$84,2,FALSE)</f>
        <v>9</v>
      </c>
      <c r="Q67" s="14">
        <f>VLOOKUP($A67,'SL-2 - M'!$A$6:$F$79,6,FALSE)</f>
        <v>45</v>
      </c>
      <c r="R67" s="14">
        <f>VLOOKUP(Q67,Grille!$A$2:$B$84,2,FALSE)</f>
        <v>15</v>
      </c>
    </row>
    <row r="68" spans="1:18" x14ac:dyDescent="0.25">
      <c r="A68" s="14">
        <v>67</v>
      </c>
      <c r="B68" s="15" t="s">
        <v>194</v>
      </c>
      <c r="C68" s="15" t="s">
        <v>35</v>
      </c>
      <c r="D68" s="15" t="s">
        <v>60</v>
      </c>
      <c r="E68" s="14">
        <f>RANK(F68,$F$7:$F$80,0)</f>
        <v>62</v>
      </c>
      <c r="F68" s="14">
        <f>H68+J68+L68+N68+P68+R68</f>
        <v>63</v>
      </c>
      <c r="G68" s="36">
        <f>VLOOKUP($A68,'SG - M'!$A$6:$F$79,6,FALSE)</f>
        <v>59</v>
      </c>
      <c r="H68" s="36">
        <f>VLOOKUP(G68,Grille!$A$2:$B$84,2,FALSE)</f>
        <v>1</v>
      </c>
      <c r="I68" s="14">
        <f>VLOOKUP($A68,'KK - M'!$A$6:$F$79,6,FALSE)</f>
        <v>47</v>
      </c>
      <c r="J68" s="14">
        <f>VLOOKUP(I68,Grille!$A$2:$B$84,2,FALSE)</f>
        <v>13</v>
      </c>
      <c r="K68" s="36">
        <f>VLOOKUP($A68,'GS-1 - M'!$A$6:$F$79,6,FALSE)</f>
        <v>59</v>
      </c>
      <c r="L68" s="36">
        <f>VLOOKUP(K68,Grille!$A$2:$B$84,2,FALSE)</f>
        <v>1</v>
      </c>
      <c r="M68" s="14">
        <f>VLOOKUP($A68,'GS-2 - M'!$A$6:$F$79,6,FALSE)</f>
        <v>67</v>
      </c>
      <c r="N68" s="14">
        <f>VLOOKUP(M68,Grille!$A$2:$B$84,2,FALSE)</f>
        <v>0</v>
      </c>
      <c r="O68" s="36">
        <f>VLOOKUP($A68,'SL-1 - M'!$A$6:$F$79,6,FALSE)</f>
        <v>38</v>
      </c>
      <c r="P68" s="36">
        <f>VLOOKUP(O68,Grille!$A$2:$B$84,2,FALSE)</f>
        <v>22</v>
      </c>
      <c r="Q68" s="14">
        <f>VLOOKUP($A68,'SL-2 - M'!$A$6:$F$79,6,FALSE)</f>
        <v>34</v>
      </c>
      <c r="R68" s="14">
        <f>VLOOKUP(Q68,Grille!$A$2:$B$84,2,FALSE)</f>
        <v>26</v>
      </c>
    </row>
    <row r="69" spans="1:18" x14ac:dyDescent="0.25">
      <c r="A69" s="14">
        <v>38</v>
      </c>
      <c r="B69" s="15" t="s">
        <v>165</v>
      </c>
      <c r="C69" s="15" t="s">
        <v>18</v>
      </c>
      <c r="D69" s="15" t="s">
        <v>23</v>
      </c>
      <c r="E69" s="14">
        <f>RANK(F69,$F$7:$F$80,0)</f>
        <v>63</v>
      </c>
      <c r="F69" s="14">
        <f>H69+J69+L69+N69+P69+R69</f>
        <v>60</v>
      </c>
      <c r="G69" s="36">
        <f>VLOOKUP($A69,'SG - M'!$A$6:$F$79,6,FALSE)</f>
        <v>53</v>
      </c>
      <c r="H69" s="36">
        <f>VLOOKUP(G69,Grille!$A$2:$B$84,2,FALSE)</f>
        <v>7</v>
      </c>
      <c r="I69" s="14">
        <f>VLOOKUP($A69,'KK - M'!$A$6:$F$79,6,FALSE)</f>
        <v>45</v>
      </c>
      <c r="J69" s="14">
        <f>VLOOKUP(I69,Grille!$A$2:$B$84,2,FALSE)</f>
        <v>15</v>
      </c>
      <c r="K69" s="36">
        <f>VLOOKUP($A69,'GS-1 - M'!$A$6:$F$79,6,FALSE)</f>
        <v>48</v>
      </c>
      <c r="L69" s="36">
        <f>VLOOKUP(K69,Grille!$A$2:$B$84,2,FALSE)</f>
        <v>12</v>
      </c>
      <c r="M69" s="14">
        <f>VLOOKUP($A69,'GS-2 - M'!$A$6:$F$79,6,FALSE)</f>
        <v>57</v>
      </c>
      <c r="N69" s="14">
        <f>VLOOKUP(M69,Grille!$A$2:$B$84,2,FALSE)</f>
        <v>3</v>
      </c>
      <c r="O69" s="36">
        <f>VLOOKUP($A69,'SL-1 - M'!$A$6:$F$79,6,FALSE)</f>
        <v>47</v>
      </c>
      <c r="P69" s="36">
        <f>VLOOKUP(O69,Grille!$A$2:$B$84,2,FALSE)</f>
        <v>13</v>
      </c>
      <c r="Q69" s="14">
        <f>VLOOKUP($A69,'SL-2 - M'!$A$6:$F$79,6,FALSE)</f>
        <v>50</v>
      </c>
      <c r="R69" s="14">
        <f>VLOOKUP(Q69,Grille!$A$2:$B$84,2,FALSE)</f>
        <v>10</v>
      </c>
    </row>
    <row r="70" spans="1:18" x14ac:dyDescent="0.25">
      <c r="A70" s="14">
        <v>43</v>
      </c>
      <c r="B70" s="15" t="s">
        <v>170</v>
      </c>
      <c r="C70" s="15" t="s">
        <v>32</v>
      </c>
      <c r="D70" s="15" t="s">
        <v>81</v>
      </c>
      <c r="E70" s="14">
        <f>RANK(F70,$F$7:$F$80,0)</f>
        <v>64</v>
      </c>
      <c r="F70" s="14">
        <f>H70+J70+L70+N70+P70+R70</f>
        <v>59</v>
      </c>
      <c r="G70" s="36">
        <f>VLOOKUP($A70,'SG - M'!$A$6:$F$79,6,FALSE)</f>
        <v>50</v>
      </c>
      <c r="H70" s="36">
        <f>VLOOKUP(G70,Grille!$A$2:$B$84,2,FALSE)</f>
        <v>10</v>
      </c>
      <c r="I70" s="14">
        <f>VLOOKUP($A70,'KK - M'!$A$6:$F$79,6,FALSE)</f>
        <v>46</v>
      </c>
      <c r="J70" s="14">
        <f>VLOOKUP(I70,Grille!$A$2:$B$84,2,FALSE)</f>
        <v>14</v>
      </c>
      <c r="K70" s="36">
        <f>VLOOKUP($A70,'GS-1 - M'!$A$6:$F$79,6,FALSE)</f>
        <v>58</v>
      </c>
      <c r="L70" s="36">
        <f>VLOOKUP(K70,Grille!$A$2:$B$84,2,FALSE)</f>
        <v>2</v>
      </c>
      <c r="M70" s="14">
        <f>VLOOKUP($A70,'GS-2 - M'!$A$6:$F$79,6,FALSE)</f>
        <v>65</v>
      </c>
      <c r="N70" s="14">
        <f>VLOOKUP(M70,Grille!$A$2:$B$84,2,FALSE)</f>
        <v>0</v>
      </c>
      <c r="O70" s="36">
        <f>VLOOKUP($A70,'SL-1 - M'!$A$6:$F$79,6,FALSE)</f>
        <v>43</v>
      </c>
      <c r="P70" s="36">
        <f>VLOOKUP(O70,Grille!$A$2:$B$84,2,FALSE)</f>
        <v>17</v>
      </c>
      <c r="Q70" s="14">
        <f>VLOOKUP($A70,'SL-2 - M'!$A$6:$F$79,6,FALSE)</f>
        <v>44</v>
      </c>
      <c r="R70" s="14">
        <f>VLOOKUP(Q70,Grille!$A$2:$B$84,2,FALSE)</f>
        <v>16</v>
      </c>
    </row>
    <row r="71" spans="1:18" x14ac:dyDescent="0.25">
      <c r="A71" s="14">
        <v>15</v>
      </c>
      <c r="B71" s="15" t="s">
        <v>141</v>
      </c>
      <c r="C71" s="15" t="s">
        <v>25</v>
      </c>
      <c r="D71" s="15" t="s">
        <v>62</v>
      </c>
      <c r="E71" s="14">
        <f>RANK(F71,$F$7:$F$80,0)</f>
        <v>65</v>
      </c>
      <c r="F71" s="14">
        <f>H71+J71+L71+N71+P71+R71</f>
        <v>58</v>
      </c>
      <c r="G71" s="36" t="str">
        <f>VLOOKUP($A71,'SG - M'!$A$6:$F$79,6,FALSE)</f>
        <v>DNF</v>
      </c>
      <c r="H71" s="36">
        <f>VLOOKUP(G71,Grille!$A$2:$B$84,2,FALSE)</f>
        <v>0</v>
      </c>
      <c r="I71" s="14">
        <f>VLOOKUP($A71,'KK - M'!$A$6:$F$79,6,FALSE)</f>
        <v>50</v>
      </c>
      <c r="J71" s="14">
        <f>VLOOKUP(I71,Grille!$A$2:$B$84,2,FALSE)</f>
        <v>10</v>
      </c>
      <c r="K71" s="36">
        <f>VLOOKUP($A71,'GS-1 - M'!$A$6:$F$79,6,FALSE)</f>
        <v>54</v>
      </c>
      <c r="L71" s="36">
        <f>VLOOKUP(K71,Grille!$A$2:$B$84,2,FALSE)</f>
        <v>6</v>
      </c>
      <c r="M71" s="14">
        <f>VLOOKUP($A71,'GS-2 - M'!$A$6:$F$79,6,FALSE)</f>
        <v>46</v>
      </c>
      <c r="N71" s="14">
        <f>VLOOKUP(M71,Grille!$A$2:$B$84,2,FALSE)</f>
        <v>14</v>
      </c>
      <c r="O71" s="36">
        <f>VLOOKUP($A71,'SL-1 - M'!$A$6:$F$79,6,FALSE)</f>
        <v>44</v>
      </c>
      <c r="P71" s="36">
        <f>VLOOKUP(O71,Grille!$A$2:$B$84,2,FALSE)</f>
        <v>16</v>
      </c>
      <c r="Q71" s="14">
        <f>VLOOKUP($A71,'SL-2 - M'!$A$6:$F$79,6,FALSE)</f>
        <v>48</v>
      </c>
      <c r="R71" s="14">
        <f>VLOOKUP(Q71,Grille!$A$2:$B$84,2,FALSE)</f>
        <v>12</v>
      </c>
    </row>
    <row r="72" spans="1:18" x14ac:dyDescent="0.25">
      <c r="A72" s="14">
        <v>29</v>
      </c>
      <c r="B72" s="15" t="s">
        <v>156</v>
      </c>
      <c r="C72" s="15" t="s">
        <v>100</v>
      </c>
      <c r="D72" s="15" t="s">
        <v>100</v>
      </c>
      <c r="E72" s="14">
        <f>RANK(F72,$F$7:$F$80,0)</f>
        <v>66</v>
      </c>
      <c r="F72" s="14">
        <f>H72+J72+L72+N72+P72+R72</f>
        <v>51</v>
      </c>
      <c r="G72" s="36">
        <f>VLOOKUP($A72,'SG - M'!$A$6:$F$79,6,FALSE)</f>
        <v>37</v>
      </c>
      <c r="H72" s="36">
        <f>VLOOKUP(G72,Grille!$A$2:$B$84,2,FALSE)</f>
        <v>23</v>
      </c>
      <c r="I72" s="14" t="str">
        <f>VLOOKUP($A72,'KK - M'!$A$6:$F$79,6,FALSE)</f>
        <v>DNF</v>
      </c>
      <c r="J72" s="14">
        <f>VLOOKUP(I72,Grille!$A$2:$B$84,2,FALSE)</f>
        <v>0</v>
      </c>
      <c r="K72" s="36">
        <f>VLOOKUP($A72,'GS-1 - M'!$A$6:$F$79,6,FALSE)</f>
        <v>56</v>
      </c>
      <c r="L72" s="36">
        <f>VLOOKUP(K72,Grille!$A$2:$B$84,2,FALSE)</f>
        <v>4</v>
      </c>
      <c r="M72" s="14">
        <f>VLOOKUP($A72,'GS-2 - M'!$A$6:$F$79,6,FALSE)</f>
        <v>62</v>
      </c>
      <c r="N72" s="14">
        <f>VLOOKUP(M72,Grille!$A$2:$B$84,2,FALSE)</f>
        <v>0</v>
      </c>
      <c r="O72" s="36">
        <f>VLOOKUP($A72,'SL-1 - M'!$A$6:$F$79,6,FALSE)</f>
        <v>36</v>
      </c>
      <c r="P72" s="36">
        <f>VLOOKUP(O72,Grille!$A$2:$B$84,2,FALSE)</f>
        <v>24</v>
      </c>
      <c r="Q72" s="14" t="str">
        <f>VLOOKUP($A72,'SL-2 - M'!$A$6:$F$79,6,FALSE)</f>
        <v>DSQ</v>
      </c>
      <c r="R72" s="14">
        <f>VLOOKUP(Q72,Grille!$A$2:$B$84,2,FALSE)</f>
        <v>0</v>
      </c>
    </row>
    <row r="73" spans="1:18" x14ac:dyDescent="0.25">
      <c r="A73" s="14">
        <v>58</v>
      </c>
      <c r="B73" s="15" t="s">
        <v>185</v>
      </c>
      <c r="C73" s="15" t="s">
        <v>35</v>
      </c>
      <c r="D73" s="15" t="s">
        <v>60</v>
      </c>
      <c r="E73" s="14">
        <f>RANK(F73,$F$7:$F$80,0)</f>
        <v>67</v>
      </c>
      <c r="F73" s="14">
        <f>H73+J73+L73+N73+P73+R73</f>
        <v>49</v>
      </c>
      <c r="G73" s="36">
        <f>VLOOKUP($A73,'SG - M'!$A$6:$F$79,6,FALSE)</f>
        <v>54</v>
      </c>
      <c r="H73" s="36">
        <f>VLOOKUP(G73,Grille!$A$2:$B$84,2,FALSE)</f>
        <v>6</v>
      </c>
      <c r="I73" s="14" t="str">
        <f>VLOOKUP($A73,'KK - M'!$A$6:$F$79,6,FALSE)</f>
        <v>DNF</v>
      </c>
      <c r="J73" s="14">
        <f>VLOOKUP(I73,Grille!$A$2:$B$84,2,FALSE)</f>
        <v>0</v>
      </c>
      <c r="K73" s="36" t="str">
        <f>VLOOKUP($A73,'GS-1 - M'!$A$6:$F$79,6,FALSE)</f>
        <v>DNF</v>
      </c>
      <c r="L73" s="36">
        <f>VLOOKUP(K73,Grille!$A$2:$B$84,2,FALSE)</f>
        <v>0</v>
      </c>
      <c r="M73" s="14">
        <f>VLOOKUP($A73,'GS-2 - M'!$A$6:$F$79,6,FALSE)</f>
        <v>39</v>
      </c>
      <c r="N73" s="14">
        <f>VLOOKUP(M73,Grille!$A$2:$B$84,2,FALSE)</f>
        <v>21</v>
      </c>
      <c r="O73" s="36">
        <f>VLOOKUP($A73,'SL-1 - M'!$A$6:$F$79,6,FALSE)</f>
        <v>38</v>
      </c>
      <c r="P73" s="36">
        <f>VLOOKUP(O73,Grille!$A$2:$B$84,2,FALSE)</f>
        <v>22</v>
      </c>
      <c r="Q73" s="14" t="str">
        <f>VLOOKUP($A73,'SL-2 - M'!$A$6:$F$79,6,FALSE)</f>
        <v>DNF</v>
      </c>
      <c r="R73" s="14">
        <f>VLOOKUP(Q73,Grille!$A$2:$B$84,2,FALSE)</f>
        <v>0</v>
      </c>
    </row>
    <row r="74" spans="1:18" x14ac:dyDescent="0.25">
      <c r="A74" s="14">
        <v>61</v>
      </c>
      <c r="B74" s="15" t="s">
        <v>188</v>
      </c>
      <c r="C74" s="15" t="s">
        <v>35</v>
      </c>
      <c r="D74" s="15" t="s">
        <v>36</v>
      </c>
      <c r="E74" s="14">
        <f>RANK(F74,$F$7:$F$80,0)</f>
        <v>67</v>
      </c>
      <c r="F74" s="14">
        <f>H74+J74+L74+N74+P74+R74</f>
        <v>49</v>
      </c>
      <c r="G74" s="36">
        <f>VLOOKUP($A74,'SG - M'!$A$6:$F$79,6,FALSE)</f>
        <v>40</v>
      </c>
      <c r="H74" s="36">
        <f>VLOOKUP(G74,Grille!$A$2:$B$84,2,FALSE)</f>
        <v>20</v>
      </c>
      <c r="I74" s="14">
        <f>VLOOKUP($A74,'KK - M'!$A$6:$F$79,6,FALSE)</f>
        <v>31</v>
      </c>
      <c r="J74" s="14">
        <f>VLOOKUP(I74,Grille!$A$2:$B$84,2,FALSE)</f>
        <v>29</v>
      </c>
      <c r="K74" s="36" t="str">
        <f>VLOOKUP($A74,'GS-1 - M'!$A$6:$F$79,6,FALSE)</f>
        <v>DNF</v>
      </c>
      <c r="L74" s="36">
        <f>VLOOKUP(K74,Grille!$A$2:$B$84,2,FALSE)</f>
        <v>0</v>
      </c>
      <c r="M74" s="14" t="str">
        <f>VLOOKUP($A74,'GS-2 - M'!$A$6:$F$79,6,FALSE)</f>
        <v>DNS</v>
      </c>
      <c r="N74" s="14">
        <f>VLOOKUP(M74,Grille!$A$2:$B$84,2,FALSE)</f>
        <v>0</v>
      </c>
      <c r="O74" s="36" t="str">
        <f>VLOOKUP($A74,'SL-1 - M'!$A$6:$F$79,6,FALSE)</f>
        <v>DNS</v>
      </c>
      <c r="P74" s="36">
        <f>VLOOKUP(O74,Grille!$A$2:$B$84,2,FALSE)</f>
        <v>0</v>
      </c>
      <c r="Q74" s="14" t="str">
        <f>VLOOKUP($A74,'SL-2 - M'!$A$6:$F$79,6,FALSE)</f>
        <v>DNS</v>
      </c>
      <c r="R74" s="14">
        <f>VLOOKUP(Q74,Grille!$A$2:$B$84,2,FALSE)</f>
        <v>0</v>
      </c>
    </row>
    <row r="75" spans="1:18" x14ac:dyDescent="0.25">
      <c r="A75" s="14">
        <v>42</v>
      </c>
      <c r="B75" s="15" t="s">
        <v>169</v>
      </c>
      <c r="C75" s="15" t="s">
        <v>40</v>
      </c>
      <c r="D75" s="15" t="s">
        <v>41</v>
      </c>
      <c r="E75" s="14">
        <f>RANK(F75,$F$7:$F$80,0)</f>
        <v>69</v>
      </c>
      <c r="F75" s="14">
        <f>H75+J75+L75+N75+P75+R75</f>
        <v>45</v>
      </c>
      <c r="G75" s="36">
        <f>VLOOKUP($A75,'SG - M'!$A$6:$F$79,6,FALSE)</f>
        <v>56</v>
      </c>
      <c r="H75" s="36">
        <f>VLOOKUP(G75,Grille!$A$2:$B$84,2,FALSE)</f>
        <v>4</v>
      </c>
      <c r="I75" s="14">
        <f>VLOOKUP($A75,'KK - M'!$A$6:$F$79,6,FALSE)</f>
        <v>42</v>
      </c>
      <c r="J75" s="14">
        <f>VLOOKUP(I75,Grille!$A$2:$B$84,2,FALSE)</f>
        <v>18</v>
      </c>
      <c r="K75" s="36" t="str">
        <f>VLOOKUP($A75,'GS-1 - M'!$A$6:$F$79,6,FALSE)</f>
        <v>DSQ</v>
      </c>
      <c r="L75" s="36">
        <f>VLOOKUP(K75,Grille!$A$2:$B$84,2,FALSE)</f>
        <v>0</v>
      </c>
      <c r="M75" s="14">
        <f>VLOOKUP($A75,'GS-2 - M'!$A$6:$F$79,6,FALSE)</f>
        <v>56</v>
      </c>
      <c r="N75" s="14">
        <f>VLOOKUP(M75,Grille!$A$2:$B$84,2,FALSE)</f>
        <v>4</v>
      </c>
      <c r="O75" s="36">
        <f>VLOOKUP($A75,'SL-1 - M'!$A$6:$F$79,6,FALSE)</f>
        <v>54</v>
      </c>
      <c r="P75" s="36">
        <f>VLOOKUP(O75,Grille!$A$2:$B$84,2,FALSE)</f>
        <v>6</v>
      </c>
      <c r="Q75" s="14">
        <f>VLOOKUP($A75,'SL-2 - M'!$A$6:$F$79,6,FALSE)</f>
        <v>47</v>
      </c>
      <c r="R75" s="14">
        <f>VLOOKUP(Q75,Grille!$A$2:$B$84,2,FALSE)</f>
        <v>13</v>
      </c>
    </row>
    <row r="76" spans="1:18" x14ac:dyDescent="0.25">
      <c r="A76" s="14">
        <v>13</v>
      </c>
      <c r="B76" s="15" t="s">
        <v>139</v>
      </c>
      <c r="C76" s="15" t="s">
        <v>40</v>
      </c>
      <c r="D76" s="15" t="s">
        <v>41</v>
      </c>
      <c r="E76" s="14">
        <f>RANK(F76,$F$7:$F$80,0)</f>
        <v>70</v>
      </c>
      <c r="F76" s="14">
        <f>H76+J76+L76+N76+P76+R76</f>
        <v>39</v>
      </c>
      <c r="G76" s="36">
        <f>VLOOKUP($A76,'SG - M'!$A$6:$F$79,6,FALSE)</f>
        <v>60</v>
      </c>
      <c r="H76" s="36">
        <f>VLOOKUP(G76,Grille!$A$2:$B$84,2,FALSE)</f>
        <v>0</v>
      </c>
      <c r="I76" s="14">
        <f>VLOOKUP($A76,'KK - M'!$A$6:$F$79,6,FALSE)</f>
        <v>49</v>
      </c>
      <c r="J76" s="14">
        <f>VLOOKUP(I76,Grille!$A$2:$B$84,2,FALSE)</f>
        <v>11</v>
      </c>
      <c r="K76" s="36">
        <f>VLOOKUP($A76,'GS-1 - M'!$A$6:$F$79,6,FALSE)</f>
        <v>52</v>
      </c>
      <c r="L76" s="36">
        <f>VLOOKUP(K76,Grille!$A$2:$B$84,2,FALSE)</f>
        <v>8</v>
      </c>
      <c r="M76" s="14">
        <f>VLOOKUP($A76,'GS-2 - M'!$A$6:$F$79,6,FALSE)</f>
        <v>60</v>
      </c>
      <c r="N76" s="14">
        <f>VLOOKUP(M76,Grille!$A$2:$B$84,2,FALSE)</f>
        <v>0</v>
      </c>
      <c r="O76" s="36">
        <f>VLOOKUP($A76,'SL-1 - M'!$A$6:$F$79,6,FALSE)</f>
        <v>45</v>
      </c>
      <c r="P76" s="36">
        <f>VLOOKUP(O76,Grille!$A$2:$B$84,2,FALSE)</f>
        <v>15</v>
      </c>
      <c r="Q76" s="14">
        <f>VLOOKUP($A76,'SL-2 - M'!$A$6:$F$79,6,FALSE)</f>
        <v>55</v>
      </c>
      <c r="R76" s="14">
        <f>VLOOKUP(Q76,Grille!$A$2:$B$84,2,FALSE)</f>
        <v>5</v>
      </c>
    </row>
    <row r="77" spans="1:18" x14ac:dyDescent="0.25">
      <c r="A77" s="14">
        <v>54</v>
      </c>
      <c r="B77" s="15" t="s">
        <v>181</v>
      </c>
      <c r="C77" s="15" t="s">
        <v>40</v>
      </c>
      <c r="D77" s="15" t="s">
        <v>41</v>
      </c>
      <c r="E77" s="14">
        <f>RANK(F77,$F$7:$F$80,0)</f>
        <v>71</v>
      </c>
      <c r="F77" s="14">
        <f>H77+J77+L77+N77+P77+R77</f>
        <v>38</v>
      </c>
      <c r="G77" s="36">
        <f>VLOOKUP($A77,'SG - M'!$A$6:$F$79,6,FALSE)</f>
        <v>62</v>
      </c>
      <c r="H77" s="36">
        <f>VLOOKUP(G77,Grille!$A$2:$B$84,2,FALSE)</f>
        <v>0</v>
      </c>
      <c r="I77" s="14">
        <f>VLOOKUP($A77,'KK - M'!$A$6:$F$79,6,FALSE)</f>
        <v>48</v>
      </c>
      <c r="J77" s="14">
        <f>VLOOKUP(I77,Grille!$A$2:$B$84,2,FALSE)</f>
        <v>12</v>
      </c>
      <c r="K77" s="36">
        <f>VLOOKUP($A77,'GS-1 - M'!$A$6:$F$79,6,FALSE)</f>
        <v>57</v>
      </c>
      <c r="L77" s="36">
        <f>VLOOKUP(K77,Grille!$A$2:$B$84,2,FALSE)</f>
        <v>3</v>
      </c>
      <c r="M77" s="14">
        <f>VLOOKUP($A77,'GS-2 - M'!$A$6:$F$79,6,FALSE)</f>
        <v>69</v>
      </c>
      <c r="N77" s="14">
        <f>VLOOKUP(M77,Grille!$A$2:$B$84,2,FALSE)</f>
        <v>0</v>
      </c>
      <c r="O77" s="36">
        <f>VLOOKUP($A77,'SL-1 - M'!$A$6:$F$79,6,FALSE)</f>
        <v>46</v>
      </c>
      <c r="P77" s="36">
        <f>VLOOKUP(O77,Grille!$A$2:$B$84,2,FALSE)</f>
        <v>14</v>
      </c>
      <c r="Q77" s="14">
        <f>VLOOKUP($A77,'SL-2 - M'!$A$6:$F$79,6,FALSE)</f>
        <v>51</v>
      </c>
      <c r="R77" s="14">
        <f>VLOOKUP(Q77,Grille!$A$2:$B$84,2,FALSE)</f>
        <v>9</v>
      </c>
    </row>
    <row r="78" spans="1:18" x14ac:dyDescent="0.25">
      <c r="A78" s="14">
        <v>17</v>
      </c>
      <c r="B78" s="15" t="s">
        <v>143</v>
      </c>
      <c r="C78" s="15" t="s">
        <v>32</v>
      </c>
      <c r="D78" s="15" t="s">
        <v>81</v>
      </c>
      <c r="E78" s="14">
        <f>RANK(F78,$F$7:$F$80,0)</f>
        <v>72</v>
      </c>
      <c r="F78" s="14">
        <f>H78+J78+L78+N78+P78+R78</f>
        <v>37</v>
      </c>
      <c r="G78" s="36" t="str">
        <f>VLOOKUP($A78,'SG - M'!$A$6:$F$79,6,FALSE)</f>
        <v>DNF</v>
      </c>
      <c r="H78" s="36">
        <f>VLOOKUP(G78,Grille!$A$2:$B$84,2,FALSE)</f>
        <v>0</v>
      </c>
      <c r="I78" s="14" t="str">
        <f>VLOOKUP($A78,'KK - M'!$A$6:$F$79,6,FALSE)</f>
        <v>DNF</v>
      </c>
      <c r="J78" s="14">
        <f>VLOOKUP(I78,Grille!$A$2:$B$84,2,FALSE)</f>
        <v>0</v>
      </c>
      <c r="K78" s="36">
        <f>VLOOKUP($A78,'GS-1 - M'!$A$6:$F$79,6,FALSE)</f>
        <v>53</v>
      </c>
      <c r="L78" s="36">
        <f>VLOOKUP(K78,Grille!$A$2:$B$84,2,FALSE)</f>
        <v>7</v>
      </c>
      <c r="M78" s="14">
        <f>VLOOKUP($A78,'GS-2 - M'!$A$6:$F$79,6,FALSE)</f>
        <v>49</v>
      </c>
      <c r="N78" s="14">
        <f>VLOOKUP(M78,Grille!$A$2:$B$84,2,FALSE)</f>
        <v>11</v>
      </c>
      <c r="O78" s="36" t="str">
        <f>VLOOKUP($A78,'SL-1 - M'!$A$6:$F$79,6,FALSE)</f>
        <v>DSQ</v>
      </c>
      <c r="P78" s="36">
        <f>VLOOKUP(O78,Grille!$A$2:$B$84,2,FALSE)</f>
        <v>0</v>
      </c>
      <c r="Q78" s="14">
        <f>VLOOKUP($A78,'SL-2 - M'!$A$6:$F$79,6,FALSE)</f>
        <v>41</v>
      </c>
      <c r="R78" s="14">
        <f>VLOOKUP(Q78,Grille!$A$2:$B$84,2,FALSE)</f>
        <v>19</v>
      </c>
    </row>
    <row r="79" spans="1:18" x14ac:dyDescent="0.25">
      <c r="A79" s="14">
        <v>25</v>
      </c>
      <c r="B79" s="15" t="s">
        <v>151</v>
      </c>
      <c r="C79" s="15" t="s">
        <v>64</v>
      </c>
      <c r="D79" s="15" t="s">
        <v>152</v>
      </c>
      <c r="E79" s="14">
        <f>RANK(F79,$F$7:$F$80,0)</f>
        <v>73</v>
      </c>
      <c r="F79" s="14">
        <f>H79+J79+L79+N79+P79+R79</f>
        <v>29</v>
      </c>
      <c r="G79" s="36">
        <f>VLOOKUP($A79,'SG - M'!$A$6:$F$79,6,FALSE)</f>
        <v>55</v>
      </c>
      <c r="H79" s="36">
        <f>VLOOKUP(G79,Grille!$A$2:$B$84,2,FALSE)</f>
        <v>5</v>
      </c>
      <c r="I79" s="14">
        <f>VLOOKUP($A79,'KK - M'!$A$6:$F$79,6,FALSE)</f>
        <v>55</v>
      </c>
      <c r="J79" s="14">
        <f>VLOOKUP(I79,Grille!$A$2:$B$84,2,FALSE)</f>
        <v>5</v>
      </c>
      <c r="K79" s="36">
        <f>VLOOKUP($A79,'GS-1 - M'!$A$6:$F$79,6,FALSE)</f>
        <v>60</v>
      </c>
      <c r="L79" s="36">
        <f>VLOOKUP(K79,Grille!$A$2:$B$84,2,FALSE)</f>
        <v>0</v>
      </c>
      <c r="M79" s="14">
        <f>VLOOKUP($A79,'GS-2 - M'!$A$6:$F$79,6,FALSE)</f>
        <v>70</v>
      </c>
      <c r="N79" s="14">
        <f>VLOOKUP(M79,Grille!$A$2:$B$84,2,FALSE)</f>
        <v>0</v>
      </c>
      <c r="O79" s="36">
        <f>VLOOKUP($A79,'SL-1 - M'!$A$6:$F$79,6,FALSE)</f>
        <v>49</v>
      </c>
      <c r="P79" s="36">
        <f>VLOOKUP(O79,Grille!$A$2:$B$84,2,FALSE)</f>
        <v>11</v>
      </c>
      <c r="Q79" s="14">
        <f>VLOOKUP($A79,'SL-2 - M'!$A$6:$F$79,6,FALSE)</f>
        <v>52</v>
      </c>
      <c r="R79" s="14">
        <f>VLOOKUP(Q79,Grille!$A$2:$B$84,2,FALSE)</f>
        <v>8</v>
      </c>
    </row>
    <row r="80" spans="1:18" x14ac:dyDescent="0.25">
      <c r="A80" s="14">
        <v>72</v>
      </c>
      <c r="B80" s="15" t="s">
        <v>200</v>
      </c>
      <c r="C80" s="15" t="s">
        <v>64</v>
      </c>
      <c r="D80" s="15" t="s">
        <v>74</v>
      </c>
      <c r="E80" s="14">
        <f>RANK(F80,$F$7:$F$80,0)</f>
        <v>74</v>
      </c>
      <c r="F80" s="14">
        <f>H80+J80+L80+N80+P80+R80</f>
        <v>26</v>
      </c>
      <c r="G80" s="36" t="str">
        <f>VLOOKUP($A80,'SG - M'!$A$6:$F$79,6,FALSE)</f>
        <v>DNF</v>
      </c>
      <c r="H80" s="36">
        <f>VLOOKUP(G80,Grille!$A$2:$B$84,2,FALSE)</f>
        <v>0</v>
      </c>
      <c r="I80" s="14">
        <f>VLOOKUP($A80,'KK - M'!$A$6:$F$79,6,FALSE)</f>
        <v>51</v>
      </c>
      <c r="J80" s="14">
        <f>VLOOKUP(I80,Grille!$A$2:$B$84,2,FALSE)</f>
        <v>9</v>
      </c>
      <c r="K80" s="36">
        <f>VLOOKUP($A80,'GS-1 - M'!$A$6:$F$79,6,FALSE)</f>
        <v>61</v>
      </c>
      <c r="L80" s="36">
        <f>VLOOKUP(K80,Grille!$A$2:$B$84,2,FALSE)</f>
        <v>0</v>
      </c>
      <c r="M80" s="14">
        <f>VLOOKUP($A80,'GS-2 - M'!$A$6:$F$79,6,FALSE)</f>
        <v>68</v>
      </c>
      <c r="N80" s="14">
        <f>VLOOKUP(M80,Grille!$A$2:$B$84,2,FALSE)</f>
        <v>0</v>
      </c>
      <c r="O80" s="36">
        <f>VLOOKUP($A80,'SL-1 - M'!$A$6:$F$79,6,FALSE)</f>
        <v>50</v>
      </c>
      <c r="P80" s="36">
        <f>VLOOKUP(O80,Grille!$A$2:$B$84,2,FALSE)</f>
        <v>10</v>
      </c>
      <c r="Q80" s="14">
        <f>VLOOKUP($A80,'SL-2 - M'!$A$6:$F$79,6,FALSE)</f>
        <v>53</v>
      </c>
      <c r="R80" s="14">
        <f>VLOOKUP(Q80,Grille!$A$2:$B$84,2,FALSE)</f>
        <v>7</v>
      </c>
    </row>
  </sheetData>
  <autoFilter ref="A6:R6">
    <sortState ref="A8:R80">
      <sortCondition descending="1" ref="F6"/>
    </sortState>
  </autoFilter>
  <sortState ref="A7:R80">
    <sortCondition ref="C7:C80"/>
    <sortCondition descending="1" ref="F7:F80"/>
  </sortState>
  <mergeCells count="15">
    <mergeCell ref="A1:D1"/>
    <mergeCell ref="A2:D2"/>
    <mergeCell ref="A3:D3"/>
    <mergeCell ref="E5:F5"/>
    <mergeCell ref="G5:H5"/>
    <mergeCell ref="A5:A6"/>
    <mergeCell ref="B5:B6"/>
    <mergeCell ref="C5:C6"/>
    <mergeCell ref="D5:D6"/>
    <mergeCell ref="E3:R3"/>
    <mergeCell ref="I5:J5"/>
    <mergeCell ref="K5:L5"/>
    <mergeCell ref="M5:N5"/>
    <mergeCell ref="O5:P5"/>
    <mergeCell ref="Q5:R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zoomScale="70" zoomScaleNormal="70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V22" sqref="V22"/>
    </sheetView>
  </sheetViews>
  <sheetFormatPr defaultColWidth="9.140625" defaultRowHeight="15" x14ac:dyDescent="0.25"/>
  <cols>
    <col min="1" max="1" width="9.140625" style="7"/>
    <col min="2" max="2" width="29" style="7" customWidth="1"/>
    <col min="3" max="4" width="9.140625" style="7"/>
    <col min="5" max="5" width="11" style="7" bestFit="1" customWidth="1"/>
    <col min="6" max="18" width="9.28515625" style="7" customWidth="1"/>
    <col min="19" max="16384" width="9.140625" style="7"/>
  </cols>
  <sheetData>
    <row r="1" spans="1:22" ht="35.1" customHeight="1" x14ac:dyDescent="0.25">
      <c r="A1" s="44" t="s">
        <v>218</v>
      </c>
      <c r="B1" s="44"/>
      <c r="C1" s="44"/>
      <c r="D1" s="44"/>
      <c r="E1" s="10"/>
    </row>
    <row r="2" spans="1:22" ht="15" customHeight="1" x14ac:dyDescent="0.25">
      <c r="A2" s="45" t="s">
        <v>0</v>
      </c>
      <c r="B2" s="45"/>
      <c r="C2" s="45"/>
      <c r="D2" s="45"/>
      <c r="E2" s="11"/>
      <c r="I2" s="12"/>
      <c r="J2" s="8"/>
      <c r="K2" s="8"/>
      <c r="L2" s="8"/>
      <c r="M2" s="8"/>
      <c r="N2" s="8"/>
      <c r="O2" s="8"/>
      <c r="P2" s="8"/>
      <c r="Q2" s="8"/>
      <c r="R2" s="8"/>
    </row>
    <row r="3" spans="1:22" x14ac:dyDescent="0.25">
      <c r="A3" s="45" t="s">
        <v>210</v>
      </c>
      <c r="B3" s="45"/>
      <c r="C3" s="45"/>
      <c r="D3" s="45"/>
      <c r="E3" s="50" t="s">
        <v>219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22" ht="7.5" customHeight="1" x14ac:dyDescent="0.25">
      <c r="A4" s="11"/>
      <c r="B4" s="11"/>
      <c r="C4" s="11"/>
      <c r="D4" s="11"/>
      <c r="E4" s="11"/>
    </row>
    <row r="5" spans="1:22" ht="18.75" customHeight="1" x14ac:dyDescent="0.25">
      <c r="A5" s="46" t="s">
        <v>1</v>
      </c>
      <c r="B5" s="46" t="s">
        <v>205</v>
      </c>
      <c r="C5" s="46" t="s">
        <v>208</v>
      </c>
      <c r="D5" s="46" t="s">
        <v>2</v>
      </c>
      <c r="E5" s="48" t="s">
        <v>206</v>
      </c>
      <c r="F5" s="48"/>
      <c r="G5" s="48" t="s">
        <v>5</v>
      </c>
      <c r="H5" s="48"/>
      <c r="I5" s="48" t="s">
        <v>6</v>
      </c>
      <c r="J5" s="48"/>
      <c r="K5" s="48" t="s">
        <v>7</v>
      </c>
      <c r="L5" s="48"/>
      <c r="M5" s="48" t="s">
        <v>8</v>
      </c>
      <c r="N5" s="48"/>
      <c r="O5" s="48" t="s">
        <v>9</v>
      </c>
      <c r="P5" s="48"/>
      <c r="Q5" s="48" t="s">
        <v>10</v>
      </c>
      <c r="R5" s="48"/>
    </row>
    <row r="6" spans="1:22" s="13" customFormat="1" ht="18.75" customHeight="1" x14ac:dyDescent="0.25">
      <c r="A6" s="47"/>
      <c r="B6" s="47"/>
      <c r="C6" s="47"/>
      <c r="D6" s="47"/>
      <c r="E6" s="16" t="s">
        <v>204</v>
      </c>
      <c r="F6" s="16" t="s">
        <v>4</v>
      </c>
      <c r="G6" s="16" t="s">
        <v>204</v>
      </c>
      <c r="H6" s="16" t="s">
        <v>4</v>
      </c>
      <c r="I6" s="16" t="s">
        <v>204</v>
      </c>
      <c r="J6" s="16" t="s">
        <v>4</v>
      </c>
      <c r="K6" s="16" t="s">
        <v>204</v>
      </c>
      <c r="L6" s="16" t="s">
        <v>4</v>
      </c>
      <c r="M6" s="16" t="s">
        <v>204</v>
      </c>
      <c r="N6" s="16" t="s">
        <v>4</v>
      </c>
      <c r="O6" s="16" t="s">
        <v>204</v>
      </c>
      <c r="P6" s="16" t="s">
        <v>4</v>
      </c>
      <c r="Q6" s="16" t="s">
        <v>204</v>
      </c>
      <c r="R6" s="16" t="s">
        <v>4</v>
      </c>
      <c r="T6" s="26" t="s">
        <v>208</v>
      </c>
      <c r="U6" s="17" t="s">
        <v>4</v>
      </c>
      <c r="V6" s="17" t="s">
        <v>204</v>
      </c>
    </row>
    <row r="7" spans="1:22" x14ac:dyDescent="0.25">
      <c r="A7" s="14">
        <v>57</v>
      </c>
      <c r="B7" s="15" t="s">
        <v>101</v>
      </c>
      <c r="C7" s="15" t="s">
        <v>40</v>
      </c>
      <c r="D7" s="15" t="s">
        <v>41</v>
      </c>
      <c r="E7" s="14">
        <f>RANK(F7,$F$7:$F$84,0)</f>
        <v>44</v>
      </c>
      <c r="F7" s="14">
        <f>H7+J7+L7+N7+P7+R7</f>
        <v>55</v>
      </c>
      <c r="G7" s="36">
        <f>VLOOKUP($A7,'SG - F'!$A$6:$F$83,6,FALSE)</f>
        <v>42</v>
      </c>
      <c r="H7" s="36">
        <f>VLOOKUP(G7,Grille!$A$2:$B$84,2,FALSE)</f>
        <v>18</v>
      </c>
      <c r="I7" s="14">
        <f>VLOOKUP($A7,'KK - F'!$A$6:$F$83,6,FALSE)</f>
        <v>54</v>
      </c>
      <c r="J7" s="14">
        <f>VLOOKUP(I7,Grille!$A$2:$B$84,2,FALSE)</f>
        <v>6</v>
      </c>
      <c r="K7" s="36">
        <f>VLOOKUP($A7,'GS-1 - F'!$A$6:$F$83,6,FALSE)</f>
        <v>51</v>
      </c>
      <c r="L7" s="36">
        <v>9</v>
      </c>
      <c r="M7" s="14">
        <f>VLOOKUP($A7,'GS-2 - F'!$A$6:$F$83,6,FALSE)</f>
        <v>51</v>
      </c>
      <c r="N7" s="14">
        <v>9</v>
      </c>
      <c r="O7" s="36">
        <f>VLOOKUP($A7,'SL-1 - F'!$A$6:$F$83,6,FALSE)</f>
        <v>53</v>
      </c>
      <c r="P7" s="36">
        <f>VLOOKUP(O7,Grille!$A$2:$B$84,2,FALSE)</f>
        <v>7</v>
      </c>
      <c r="Q7" s="14">
        <f>VLOOKUP($A7,'SL-2 - F'!$A$6:$F$83,6,FALSE)</f>
        <v>54</v>
      </c>
      <c r="R7" s="14">
        <f>VLOOKUP(Q7,Grille!$A$2:$B$84,2,FALSE)</f>
        <v>6</v>
      </c>
      <c r="T7" s="27" t="str">
        <f>$C$20</f>
        <v>DLS</v>
      </c>
      <c r="U7" s="28">
        <f>$F$20</f>
        <v>8599</v>
      </c>
      <c r="V7" s="14">
        <v>1</v>
      </c>
    </row>
    <row r="8" spans="1:22" x14ac:dyDescent="0.25">
      <c r="A8" s="14">
        <v>16</v>
      </c>
      <c r="B8" s="15" t="s">
        <v>46</v>
      </c>
      <c r="C8" s="15" t="s">
        <v>40</v>
      </c>
      <c r="D8" s="15" t="s">
        <v>41</v>
      </c>
      <c r="E8" s="14">
        <f>RANK(F8,$F$7:$F$84,0)</f>
        <v>52</v>
      </c>
      <c r="F8" s="14">
        <f>H8+J8+L8+N8+P8+R8</f>
        <v>3</v>
      </c>
      <c r="G8" s="36">
        <f>VLOOKUP($A8,'SG - F'!$A$6:$F$83,6,FALSE)</f>
        <v>68</v>
      </c>
      <c r="H8" s="36">
        <f>VLOOKUP(G8,Grille!$A$2:$B$84,2,FALSE)</f>
        <v>0</v>
      </c>
      <c r="I8" s="14">
        <f>VLOOKUP($A8,'KK - F'!$A$6:$F$83,6,FALSE)</f>
        <v>65</v>
      </c>
      <c r="J8" s="14">
        <f>VLOOKUP(I8,Grille!$A$2:$B$84,2,FALSE)</f>
        <v>0</v>
      </c>
      <c r="K8" s="36">
        <f>VLOOKUP($A8,'GS-1 - F'!$A$6:$F$83,6,FALSE)</f>
        <v>63</v>
      </c>
      <c r="L8" s="36">
        <v>0</v>
      </c>
      <c r="M8" s="14">
        <f>VLOOKUP($A8,'GS-2 - F'!$A$6:$F$83,6,FALSE)</f>
        <v>62</v>
      </c>
      <c r="N8" s="14">
        <v>0</v>
      </c>
      <c r="O8" s="36">
        <f>VLOOKUP($A8,'SL-1 - F'!$A$6:$F$83,6,FALSE)</f>
        <v>61</v>
      </c>
      <c r="P8" s="36">
        <f>VLOOKUP(O8,Grille!$A$2:$B$84,2,FALSE)</f>
        <v>0</v>
      </c>
      <c r="Q8" s="14">
        <f>VLOOKUP($A8,'SL-2 - F'!$A$6:$F$83,6,FALSE)</f>
        <v>57</v>
      </c>
      <c r="R8" s="14">
        <f>VLOOKUP(Q8,Grille!$A$2:$B$84,2,FALSE)</f>
        <v>3</v>
      </c>
      <c r="T8" s="27" t="str">
        <f>$C$34</f>
        <v>ESTRI</v>
      </c>
      <c r="U8" s="28">
        <f>$F$34</f>
        <v>5357</v>
      </c>
      <c r="V8" s="14">
        <v>2</v>
      </c>
    </row>
    <row r="9" spans="1:22" x14ac:dyDescent="0.25">
      <c r="A9" s="14">
        <v>12</v>
      </c>
      <c r="B9" s="15" t="s">
        <v>39</v>
      </c>
      <c r="C9" s="15" t="s">
        <v>40</v>
      </c>
      <c r="D9" s="15" t="s">
        <v>41</v>
      </c>
      <c r="E9" s="14">
        <f>RANK(F9,$F$7:$F$84,0)</f>
        <v>53</v>
      </c>
      <c r="F9" s="14">
        <f>H9+J9+L9+N9+P9+R9</f>
        <v>0</v>
      </c>
      <c r="G9" s="36">
        <f>VLOOKUP($A9,'SG - F'!$A$6:$F$83,6,FALSE)</f>
        <v>69</v>
      </c>
      <c r="H9" s="36">
        <f>VLOOKUP(G9,Grille!$A$2:$B$84,2,FALSE)</f>
        <v>0</v>
      </c>
      <c r="I9" s="14">
        <f>VLOOKUP($A9,'KK - F'!$A$6:$F$83,6,FALSE)</f>
        <v>61</v>
      </c>
      <c r="J9" s="14">
        <f>VLOOKUP(I9,Grille!$A$2:$B$84,2,FALSE)</f>
        <v>0</v>
      </c>
      <c r="K9" s="36">
        <f>VLOOKUP($A9,'GS-1 - F'!$A$6:$F$83,6,FALSE)</f>
        <v>68</v>
      </c>
      <c r="L9" s="36">
        <v>0</v>
      </c>
      <c r="M9" s="14">
        <f>VLOOKUP($A9,'GS-2 - F'!$A$6:$F$83,6,FALSE)</f>
        <v>71</v>
      </c>
      <c r="N9" s="14">
        <v>0</v>
      </c>
      <c r="O9" s="36">
        <f>VLOOKUP($A9,'SL-1 - F'!$A$6:$F$83,6,FALSE)</f>
        <v>62</v>
      </c>
      <c r="P9" s="36">
        <f>VLOOKUP(O9,Grille!$A$2:$B$84,2,FALSE)</f>
        <v>0</v>
      </c>
      <c r="Q9" s="14">
        <f>VLOOKUP($A9,'SL-2 - F'!$A$6:$F$83,6,FALSE)</f>
        <v>63</v>
      </c>
      <c r="R9" s="14">
        <f>VLOOKUP(Q9,Grille!$A$2:$B$84,2,FALSE)</f>
        <v>0</v>
      </c>
      <c r="T9" s="27" t="str">
        <f>$C$62</f>
        <v>SKIBE</v>
      </c>
      <c r="U9" s="28">
        <f>$F$62</f>
        <v>4530</v>
      </c>
      <c r="V9" s="14">
        <v>3</v>
      </c>
    </row>
    <row r="10" spans="1:22" x14ac:dyDescent="0.25">
      <c r="A10" s="14">
        <v>42</v>
      </c>
      <c r="B10" s="15" t="s">
        <v>169</v>
      </c>
      <c r="C10" s="15" t="s">
        <v>40</v>
      </c>
      <c r="D10" s="15" t="s">
        <v>41</v>
      </c>
      <c r="E10" s="14">
        <f>RANK(F10,$F$7:$F$80,0)</f>
        <v>46</v>
      </c>
      <c r="F10" s="14">
        <f>H10+J10+L10+N10+P10+R10</f>
        <v>45</v>
      </c>
      <c r="G10" s="36">
        <f>VLOOKUP($A10,'SG - M'!$A$6:$F$79,6,FALSE)</f>
        <v>56</v>
      </c>
      <c r="H10" s="36">
        <f>VLOOKUP(G10,Grille!$A$2:$B$84,2,FALSE)</f>
        <v>4</v>
      </c>
      <c r="I10" s="14">
        <f>VLOOKUP($A10,'KK - M'!$A$6:$F$79,6,FALSE)</f>
        <v>42</v>
      </c>
      <c r="J10" s="14">
        <f>VLOOKUP(I10,Grille!$A$2:$B$84,2,FALSE)</f>
        <v>18</v>
      </c>
      <c r="K10" s="36" t="str">
        <f>VLOOKUP($A10,'GS-1 - M'!$A$6:$F$79,6,FALSE)</f>
        <v>DSQ</v>
      </c>
      <c r="L10" s="36">
        <f>VLOOKUP(K10,Grille!$A$2:$B$84,2,FALSE)</f>
        <v>0</v>
      </c>
      <c r="M10" s="14">
        <f>VLOOKUP($A10,'GS-2 - M'!$A$6:$F$79,6,FALSE)</f>
        <v>56</v>
      </c>
      <c r="N10" s="14">
        <f>VLOOKUP(M10,Grille!$A$2:$B$84,2,FALSE)</f>
        <v>4</v>
      </c>
      <c r="O10" s="36">
        <f>VLOOKUP($A10,'SL-1 - M'!$A$6:$F$79,6,FALSE)</f>
        <v>54</v>
      </c>
      <c r="P10" s="36">
        <f>VLOOKUP(O10,Grille!$A$2:$B$84,2,FALSE)</f>
        <v>6</v>
      </c>
      <c r="Q10" s="14">
        <f>VLOOKUP($A10,'SL-2 - M'!$A$6:$F$79,6,FALSE)</f>
        <v>47</v>
      </c>
      <c r="R10" s="14">
        <f>VLOOKUP(Q10,Grille!$A$2:$B$84,2,FALSE)</f>
        <v>13</v>
      </c>
      <c r="T10" s="27" t="str">
        <f>$C$48</f>
        <v>OUTA</v>
      </c>
      <c r="U10" s="28">
        <f>$F$48</f>
        <v>2638</v>
      </c>
      <c r="V10" s="14">
        <v>4</v>
      </c>
    </row>
    <row r="11" spans="1:22" x14ac:dyDescent="0.25">
      <c r="A11" s="14">
        <v>54</v>
      </c>
      <c r="B11" s="15" t="s">
        <v>181</v>
      </c>
      <c r="C11" s="15" t="s">
        <v>40</v>
      </c>
      <c r="D11" s="15" t="s">
        <v>41</v>
      </c>
      <c r="E11" s="14">
        <f>RANK(F11,$F$7:$F$80,0)</f>
        <v>49</v>
      </c>
      <c r="F11" s="14">
        <f>H11+J11+L11+N11+P11+R11</f>
        <v>38</v>
      </c>
      <c r="G11" s="36">
        <f>VLOOKUP($A11,'SG - M'!$A$6:$F$79,6,FALSE)</f>
        <v>62</v>
      </c>
      <c r="H11" s="36">
        <f>VLOOKUP(G11,Grille!$A$2:$B$84,2,FALSE)</f>
        <v>0</v>
      </c>
      <c r="I11" s="14">
        <f>VLOOKUP($A11,'KK - M'!$A$6:$F$79,6,FALSE)</f>
        <v>48</v>
      </c>
      <c r="J11" s="14">
        <f>VLOOKUP(I11,Grille!$A$2:$B$84,2,FALSE)</f>
        <v>12</v>
      </c>
      <c r="K11" s="36">
        <f>VLOOKUP($A11,'GS-1 - M'!$A$6:$F$79,6,FALSE)</f>
        <v>57</v>
      </c>
      <c r="L11" s="36">
        <f>VLOOKUP(K11,Grille!$A$2:$B$84,2,FALSE)</f>
        <v>3</v>
      </c>
      <c r="M11" s="14">
        <f>VLOOKUP($A11,'GS-2 - M'!$A$6:$F$79,6,FALSE)</f>
        <v>69</v>
      </c>
      <c r="N11" s="14">
        <f>VLOOKUP(M11,Grille!$A$2:$B$84,2,FALSE)</f>
        <v>0</v>
      </c>
      <c r="O11" s="36">
        <f>VLOOKUP($A11,'SL-1 - M'!$A$6:$F$79,6,FALSE)</f>
        <v>46</v>
      </c>
      <c r="P11" s="36">
        <f>VLOOKUP(O11,Grille!$A$2:$B$84,2,FALSE)</f>
        <v>14</v>
      </c>
      <c r="Q11" s="14">
        <f>VLOOKUP($A11,'SL-2 - M'!$A$6:$F$79,6,FALSE)</f>
        <v>51</v>
      </c>
      <c r="R11" s="14">
        <f>VLOOKUP(Q11,Grille!$A$2:$B$84,2,FALSE)</f>
        <v>9</v>
      </c>
      <c r="T11" s="27" t="str">
        <f>$C$27</f>
        <v>ESTQC</v>
      </c>
      <c r="U11" s="28">
        <f>$F$27</f>
        <v>1858</v>
      </c>
      <c r="V11" s="14">
        <v>5</v>
      </c>
    </row>
    <row r="12" spans="1:22" x14ac:dyDescent="0.25">
      <c r="A12" s="14">
        <v>13</v>
      </c>
      <c r="B12" s="15" t="s">
        <v>139</v>
      </c>
      <c r="C12" s="15" t="s">
        <v>40</v>
      </c>
      <c r="D12" s="15" t="s">
        <v>41</v>
      </c>
      <c r="E12" s="14">
        <f>RANK(F12,$F$7:$F$80,0)</f>
        <v>48</v>
      </c>
      <c r="F12" s="14">
        <f>H12+J12+L12+N12+P12+R12</f>
        <v>39</v>
      </c>
      <c r="G12" s="36">
        <f>VLOOKUP($A12,'SG - M'!$A$6:$F$79,6,FALSE)</f>
        <v>60</v>
      </c>
      <c r="H12" s="36">
        <f>VLOOKUP(G12,Grille!$A$2:$B$84,2,FALSE)</f>
        <v>0</v>
      </c>
      <c r="I12" s="14">
        <f>VLOOKUP($A12,'KK - M'!$A$6:$F$79,6,FALSE)</f>
        <v>49</v>
      </c>
      <c r="J12" s="14">
        <f>VLOOKUP(I12,Grille!$A$2:$B$84,2,FALSE)</f>
        <v>11</v>
      </c>
      <c r="K12" s="36">
        <f>VLOOKUP($A12,'GS-1 - M'!$A$6:$F$79,6,FALSE)</f>
        <v>52</v>
      </c>
      <c r="L12" s="36">
        <f>VLOOKUP(K12,Grille!$A$2:$B$84,2,FALSE)</f>
        <v>8</v>
      </c>
      <c r="M12" s="14">
        <f>VLOOKUP($A12,'GS-2 - M'!$A$6:$F$79,6,FALSE)</f>
        <v>60</v>
      </c>
      <c r="N12" s="14">
        <f>VLOOKUP(M12,Grille!$A$2:$B$84,2,FALSE)</f>
        <v>0</v>
      </c>
      <c r="O12" s="36">
        <f>VLOOKUP($A12,'SL-1 - M'!$A$6:$F$79,6,FALSE)</f>
        <v>45</v>
      </c>
      <c r="P12" s="36">
        <f>VLOOKUP(O12,Grille!$A$2:$B$84,2,FALSE)</f>
        <v>15</v>
      </c>
      <c r="Q12" s="14">
        <f>VLOOKUP($A12,'SL-2 - M'!$A$6:$F$79,6,FALSE)</f>
        <v>55</v>
      </c>
      <c r="R12" s="14">
        <f>VLOOKUP(Q12,Grille!$A$2:$B$84,2,FALSE)</f>
        <v>5</v>
      </c>
      <c r="T12" s="27" t="str">
        <f>$C$55</f>
        <v>SAGLA</v>
      </c>
      <c r="U12" s="28">
        <f>$F$55</f>
        <v>467</v>
      </c>
      <c r="V12" s="14">
        <v>6</v>
      </c>
    </row>
    <row r="13" spans="1:22" s="9" customFormat="1" ht="15.75" x14ac:dyDescent="0.25">
      <c r="A13" s="23"/>
      <c r="B13" s="23"/>
      <c r="C13" s="24" t="s">
        <v>40</v>
      </c>
      <c r="D13" s="23"/>
      <c r="E13" s="23" t="s">
        <v>211</v>
      </c>
      <c r="F13" s="23">
        <f>SUM(F7:F12)</f>
        <v>180</v>
      </c>
      <c r="G13" s="23"/>
      <c r="H13" s="23"/>
      <c r="I13" s="23"/>
      <c r="J13" s="25"/>
      <c r="K13" s="23"/>
      <c r="L13" s="23"/>
      <c r="M13" s="23"/>
      <c r="N13" s="23"/>
      <c r="O13" s="23"/>
      <c r="P13" s="23"/>
      <c r="Q13" s="23"/>
      <c r="R13" s="23"/>
      <c r="T13" s="27" t="str">
        <f>$C$41</f>
        <v>MAUR</v>
      </c>
      <c r="U13" s="28">
        <f>$F$41</f>
        <v>314</v>
      </c>
      <c r="V13" s="14">
        <v>7</v>
      </c>
    </row>
    <row r="14" spans="1:22" x14ac:dyDescent="0.25">
      <c r="A14" s="14">
        <v>25</v>
      </c>
      <c r="B14" s="15" t="s">
        <v>58</v>
      </c>
      <c r="C14" s="15" t="s">
        <v>13</v>
      </c>
      <c r="D14" s="15" t="s">
        <v>52</v>
      </c>
      <c r="E14" s="14">
        <f>RANK(F14,$F$7:$F$84,0)</f>
        <v>6</v>
      </c>
      <c r="F14" s="14">
        <f>H14+J14+L14+N14+P14+R14</f>
        <v>1950</v>
      </c>
      <c r="G14" s="36">
        <f>VLOOKUP($A14,'SG - F'!$A$6:$F$83,6,FALSE)</f>
        <v>3</v>
      </c>
      <c r="H14" s="36">
        <f>VLOOKUP(G14,Grille!$A$2:$B$84,2,FALSE)</f>
        <v>300</v>
      </c>
      <c r="I14" s="14">
        <f>VLOOKUP($A14,'KK - F'!$A$6:$F$83,6,FALSE)</f>
        <v>3</v>
      </c>
      <c r="J14" s="14">
        <f>VLOOKUP(I14,Grille!$A$2:$B$84,2,FALSE)</f>
        <v>300</v>
      </c>
      <c r="K14" s="36">
        <f>VLOOKUP($A14,'GS-1 - F'!$A$6:$F$83,6,FALSE)</f>
        <v>6</v>
      </c>
      <c r="L14" s="36">
        <f>VLOOKUP(K14,Grille!$A$2:$B$84,2,FALSE)</f>
        <v>200</v>
      </c>
      <c r="M14" s="14">
        <f>VLOOKUP($A14,'GS-2 - F'!$A$6:$F$83,6,FALSE)</f>
        <v>1</v>
      </c>
      <c r="N14" s="42">
        <f>VLOOKUP(M14,Grille!$A$2:$B$84,2,FALSE)</f>
        <v>500</v>
      </c>
      <c r="O14" s="36">
        <f>VLOOKUP($A14,'SL-1 - F'!$A$6:$F$83,6,FALSE)</f>
        <v>4</v>
      </c>
      <c r="P14" s="36">
        <f>VLOOKUP(O14,Grille!$A$2:$B$84,2,FALSE)</f>
        <v>250</v>
      </c>
      <c r="Q14" s="14">
        <f>VLOOKUP($A14,'SL-2 - F'!$A$6:$F$83,6,FALSE)</f>
        <v>2</v>
      </c>
      <c r="R14" s="14">
        <f>VLOOKUP(Q14,Grille!$A$2:$B$84,2,FALSE)</f>
        <v>400</v>
      </c>
      <c r="T14" s="27" t="str">
        <f>$C$13</f>
        <v>ABI</v>
      </c>
      <c r="U14" s="28">
        <f>$F$13</f>
        <v>180</v>
      </c>
      <c r="V14" s="14">
        <v>8</v>
      </c>
    </row>
    <row r="15" spans="1:22" x14ac:dyDescent="0.25">
      <c r="A15" s="14">
        <v>69</v>
      </c>
      <c r="B15" s="15" t="s">
        <v>114</v>
      </c>
      <c r="C15" s="15" t="s">
        <v>13</v>
      </c>
      <c r="D15" s="15" t="s">
        <v>44</v>
      </c>
      <c r="E15" s="14">
        <f>RANK(F15,$F$7:$F$84,0)</f>
        <v>8</v>
      </c>
      <c r="F15" s="14">
        <f>H15+J15+L15+N15+P15+R15</f>
        <v>1800</v>
      </c>
      <c r="G15" s="36">
        <f>VLOOKUP($A15,'SG - F'!$A$6:$F$83,6,FALSE)</f>
        <v>7</v>
      </c>
      <c r="H15" s="36">
        <f>VLOOKUP(G15,Grille!$A$2:$B$84,2,FALSE)</f>
        <v>180</v>
      </c>
      <c r="I15" s="14">
        <f>VLOOKUP($A15,'KK - F'!$A$6:$F$83,6,FALSE)</f>
        <v>2</v>
      </c>
      <c r="J15" s="14">
        <f>VLOOKUP(I15,Grille!$A$2:$B$84,2,FALSE)</f>
        <v>400</v>
      </c>
      <c r="K15" s="36">
        <f>VLOOKUP($A15,'GS-1 - F'!$A$6:$F$83,6,FALSE)</f>
        <v>12</v>
      </c>
      <c r="L15" s="36">
        <v>110</v>
      </c>
      <c r="M15" s="14">
        <f>VLOOKUP($A15,'GS-2 - F'!$A$6:$F$83,6,FALSE)</f>
        <v>12</v>
      </c>
      <c r="N15" s="14">
        <v>110</v>
      </c>
      <c r="O15" s="36">
        <f>VLOOKUP($A15,'SL-1 - F'!$A$6:$F$83,6,FALSE)</f>
        <v>1</v>
      </c>
      <c r="P15" s="36">
        <f>VLOOKUP(O15,Grille!$A$2:$B$84,2,FALSE)</f>
        <v>500</v>
      </c>
      <c r="Q15" s="14">
        <f>VLOOKUP($A15,'SL-2 - F'!$A$6:$F$83,6,FALSE)</f>
        <v>1</v>
      </c>
      <c r="R15" s="14">
        <f>VLOOKUP(Q15,Grille!$A$2:$B$84,2,FALSE)</f>
        <v>500</v>
      </c>
    </row>
    <row r="16" spans="1:22" x14ac:dyDescent="0.25">
      <c r="A16" s="14">
        <v>53</v>
      </c>
      <c r="B16" s="15" t="s">
        <v>96</v>
      </c>
      <c r="C16" s="15" t="s">
        <v>13</v>
      </c>
      <c r="D16" s="15" t="s">
        <v>14</v>
      </c>
      <c r="E16" s="14">
        <f>RANK(F16,$F$7:$F$84,0)</f>
        <v>9</v>
      </c>
      <c r="F16" s="14">
        <f>H16+J16+L16+N16+P16+R16</f>
        <v>1630</v>
      </c>
      <c r="G16" s="36">
        <f>VLOOKUP($A16,'SG - F'!$A$6:$F$83,6,FALSE)</f>
        <v>2</v>
      </c>
      <c r="H16" s="36">
        <f>VLOOKUP(G16,Grille!$A$2:$B$84,2,FALSE)</f>
        <v>400</v>
      </c>
      <c r="I16" s="14">
        <f>VLOOKUP($A16,'KK - F'!$A$6:$F$83,6,FALSE)</f>
        <v>4</v>
      </c>
      <c r="J16" s="14">
        <f>VLOOKUP(I16,Grille!$A$2:$B$84,2,FALSE)</f>
        <v>250</v>
      </c>
      <c r="K16" s="36">
        <f>VLOOKUP($A16,'GS-1 - F'!$A$6:$F$83,6,FALSE)</f>
        <v>3</v>
      </c>
      <c r="L16" s="36">
        <v>300</v>
      </c>
      <c r="M16" s="14">
        <f>VLOOKUP($A16,'GS-2 - F'!$A$6:$F$83,6,FALSE)</f>
        <v>3</v>
      </c>
      <c r="N16" s="14">
        <v>300</v>
      </c>
      <c r="O16" s="36">
        <f>VLOOKUP($A16,'SL-1 - F'!$A$6:$F$83,6,FALSE)</f>
        <v>7</v>
      </c>
      <c r="P16" s="36">
        <f>VLOOKUP(O16,Grille!$A$2:$B$84,2,FALSE)</f>
        <v>180</v>
      </c>
      <c r="Q16" s="14">
        <f>VLOOKUP($A16,'SL-2 - F'!$A$6:$F$83,6,FALSE)</f>
        <v>6</v>
      </c>
      <c r="R16" s="14">
        <f>VLOOKUP(Q16,Grille!$A$2:$B$84,2,FALSE)</f>
        <v>200</v>
      </c>
    </row>
    <row r="17" spans="1:18" x14ac:dyDescent="0.25">
      <c r="A17" s="14">
        <v>11</v>
      </c>
      <c r="B17" s="15" t="s">
        <v>137</v>
      </c>
      <c r="C17" s="15" t="s">
        <v>13</v>
      </c>
      <c r="D17" s="15" t="s">
        <v>16</v>
      </c>
      <c r="E17" s="14">
        <f>RANK(F17,$F$7:$F$80,0)</f>
        <v>11</v>
      </c>
      <c r="F17" s="14">
        <f>H17+J17+L17+N17+P17+R17</f>
        <v>1233</v>
      </c>
      <c r="G17" s="36">
        <f>VLOOKUP($A17,'SG - M'!$A$6:$F$79,6,FALSE)</f>
        <v>6</v>
      </c>
      <c r="H17" s="36">
        <f>VLOOKUP(G17,Grille!$A$2:$B$84,2,FALSE)</f>
        <v>200</v>
      </c>
      <c r="I17" s="14">
        <f>VLOOKUP($A17,'KK - M'!$A$6:$F$79,6,FALSE)</f>
        <v>4</v>
      </c>
      <c r="J17" s="14">
        <f>VLOOKUP(I17,Grille!$A$2:$B$84,2,FALSE)</f>
        <v>250</v>
      </c>
      <c r="K17" s="36">
        <f>VLOOKUP($A17,'GS-1 - M'!$A$6:$F$79,6,FALSE)</f>
        <v>4</v>
      </c>
      <c r="L17" s="36">
        <f>VLOOKUP(K17,Grille!$A$2:$B$84,2,FALSE)</f>
        <v>250</v>
      </c>
      <c r="M17" s="14">
        <f>VLOOKUP($A17,'GS-2 - M'!$A$6:$F$79,6,FALSE)</f>
        <v>5</v>
      </c>
      <c r="N17" s="14">
        <f>VLOOKUP(M17,Grille!$A$2:$B$84,2,FALSE)</f>
        <v>225</v>
      </c>
      <c r="O17" s="36">
        <f>VLOOKUP($A17,'SL-1 - M'!$A$6:$F$79,6,FALSE)</f>
        <v>52</v>
      </c>
      <c r="P17" s="36">
        <f>VLOOKUP(O17,Grille!$A$2:$B$84,2,FALSE)</f>
        <v>8</v>
      </c>
      <c r="Q17" s="14">
        <f>VLOOKUP($A17,'SL-2 - M'!$A$6:$F$79,6,FALSE)</f>
        <v>3</v>
      </c>
      <c r="R17" s="14">
        <f>VLOOKUP(Q17,Grille!$A$2:$B$84,2,FALSE)</f>
        <v>300</v>
      </c>
    </row>
    <row r="18" spans="1:18" x14ac:dyDescent="0.25">
      <c r="A18" s="14">
        <v>19</v>
      </c>
      <c r="B18" s="15" t="s">
        <v>145</v>
      </c>
      <c r="C18" s="15" t="s">
        <v>13</v>
      </c>
      <c r="D18" s="15" t="s">
        <v>21</v>
      </c>
      <c r="E18" s="14">
        <f>RANK(F18,$F$7:$F$80,0)</f>
        <v>13</v>
      </c>
      <c r="F18" s="14">
        <f>H18+J18+L18+N18+P18+R18</f>
        <v>1100</v>
      </c>
      <c r="G18" s="36" t="str">
        <f>VLOOKUP($A18,'SG - M'!$A$6:$F$79,6,FALSE)</f>
        <v>DNF</v>
      </c>
      <c r="H18" s="36">
        <f>VLOOKUP(G18,Grille!$A$2:$B$84,2,FALSE)</f>
        <v>0</v>
      </c>
      <c r="I18" s="14">
        <f>VLOOKUP($A18,'KK - M'!$A$6:$F$79,6,FALSE)</f>
        <v>3</v>
      </c>
      <c r="J18" s="14">
        <f>VLOOKUP(I18,Grille!$A$2:$B$84,2,FALSE)</f>
        <v>300</v>
      </c>
      <c r="K18" s="36">
        <f>VLOOKUP($A18,'GS-1 - M'!$A$6:$F$79,6,FALSE)</f>
        <v>6</v>
      </c>
      <c r="L18" s="36">
        <f>VLOOKUP(K18,Grille!$A$2:$B$84,2,FALSE)</f>
        <v>200</v>
      </c>
      <c r="M18" s="14">
        <f>VLOOKUP($A18,'GS-2 - M'!$A$6:$F$79,6,FALSE)</f>
        <v>6</v>
      </c>
      <c r="N18" s="14">
        <f>VLOOKUP(M18,Grille!$A$2:$B$84,2,FALSE)</f>
        <v>200</v>
      </c>
      <c r="O18" s="36">
        <f>VLOOKUP($A18,'SL-1 - M'!$A$6:$F$79,6,FALSE)</f>
        <v>2</v>
      </c>
      <c r="P18" s="36">
        <f>VLOOKUP(O18,Grille!$A$2:$B$84,2,FALSE)</f>
        <v>400</v>
      </c>
      <c r="Q18" s="14" t="str">
        <f>VLOOKUP($A18,'SL-2 - M'!$A$6:$F$79,6,FALSE)</f>
        <v>DNF</v>
      </c>
      <c r="R18" s="14">
        <f>VLOOKUP(Q18,Grille!$A$2:$B$84,2,FALSE)</f>
        <v>0</v>
      </c>
    </row>
    <row r="19" spans="1:18" x14ac:dyDescent="0.25">
      <c r="A19" s="14">
        <v>66</v>
      </c>
      <c r="B19" s="15" t="s">
        <v>193</v>
      </c>
      <c r="C19" s="15" t="s">
        <v>13</v>
      </c>
      <c r="D19" s="15" t="s">
        <v>52</v>
      </c>
      <c r="E19" s="14">
        <f>RANK(F19,$F$7:$F$80,0)</f>
        <v>18</v>
      </c>
      <c r="F19" s="14">
        <f>H19+J19+L19+N19+P19+R19</f>
        <v>886</v>
      </c>
      <c r="G19" s="36">
        <f>VLOOKUP($A19,'SG - M'!$A$6:$F$79,6,FALSE)</f>
        <v>26</v>
      </c>
      <c r="H19" s="36">
        <f>VLOOKUP(G19,Grille!$A$2:$B$84,2,FALSE)</f>
        <v>36</v>
      </c>
      <c r="I19" s="14" t="str">
        <f>VLOOKUP($A19,'KK - M'!$A$6:$F$79,6,FALSE)</f>
        <v>DSQ</v>
      </c>
      <c r="J19" s="14">
        <f>VLOOKUP(I19,Grille!$A$2:$B$84,2,FALSE)</f>
        <v>0</v>
      </c>
      <c r="K19" s="36">
        <f>VLOOKUP($A19,'GS-1 - M'!$A$6:$F$79,6,FALSE)</f>
        <v>17</v>
      </c>
      <c r="L19" s="36">
        <f>VLOOKUP(K19,Grille!$A$2:$B$84,2,FALSE)</f>
        <v>70</v>
      </c>
      <c r="M19" s="14">
        <f>VLOOKUP($A19,'GS-2 - M'!$A$6:$F$79,6,FALSE)</f>
        <v>20</v>
      </c>
      <c r="N19" s="14">
        <f>VLOOKUP(M19,Grille!$A$2:$B$84,2,FALSE)</f>
        <v>55</v>
      </c>
      <c r="O19" s="36">
        <f>VLOOKUP($A19,'SL-1 - M'!$A$6:$F$79,6,FALSE)</f>
        <v>5</v>
      </c>
      <c r="P19" s="36">
        <f>VLOOKUP(O19,Grille!$A$2:$B$84,2,FALSE)</f>
        <v>225</v>
      </c>
      <c r="Q19" s="14">
        <f>VLOOKUP($A19,'SL-2 - M'!$A$6:$F$79,6,FALSE)</f>
        <v>1</v>
      </c>
      <c r="R19" s="14">
        <f>VLOOKUP(Q19,Grille!$A$2:$B$84,2,FALSE)</f>
        <v>500</v>
      </c>
    </row>
    <row r="20" spans="1:18" s="9" customFormat="1" ht="15.75" x14ac:dyDescent="0.25">
      <c r="A20" s="23"/>
      <c r="B20" s="23"/>
      <c r="C20" s="24" t="s">
        <v>13</v>
      </c>
      <c r="D20" s="23"/>
      <c r="E20" s="23" t="s">
        <v>211</v>
      </c>
      <c r="F20" s="23">
        <f>SUM(F14:F19)</f>
        <v>8599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x14ac:dyDescent="0.25">
      <c r="A21" s="14">
        <v>10</v>
      </c>
      <c r="B21" s="15" t="s">
        <v>34</v>
      </c>
      <c r="C21" s="15" t="s">
        <v>35</v>
      </c>
      <c r="D21" s="15" t="s">
        <v>36</v>
      </c>
      <c r="E21" s="14">
        <f>RANK(F21,$F$7:$F$84,0)</f>
        <v>15</v>
      </c>
      <c r="F21" s="14">
        <f>H21+J21+L21+N21+P21+R21</f>
        <v>1084</v>
      </c>
      <c r="G21" s="36">
        <f>VLOOKUP($A21,'SG - F'!$A$6:$F$83,6,FALSE)</f>
        <v>18</v>
      </c>
      <c r="H21" s="36">
        <f>VLOOKUP(G21,Grille!$A$2:$B$84,2,FALSE)</f>
        <v>65</v>
      </c>
      <c r="I21" s="14">
        <f>VLOOKUP($A21,'KK - F'!$A$6:$F$83,6,FALSE)</f>
        <v>23</v>
      </c>
      <c r="J21" s="14">
        <f>VLOOKUP(I21,Grille!$A$2:$B$84,2,FALSE)</f>
        <v>44</v>
      </c>
      <c r="K21" s="36">
        <f>VLOOKUP($A21,'GS-1 - F'!$A$6:$F$83,6,FALSE)</f>
        <v>1</v>
      </c>
      <c r="L21" s="36">
        <v>500</v>
      </c>
      <c r="M21" s="14">
        <f>VLOOKUP($A21,'GS-2 - F'!$A$6:$F$83,6,FALSE)</f>
        <v>4</v>
      </c>
      <c r="N21" s="14">
        <v>250</v>
      </c>
      <c r="O21" s="36">
        <f>VLOOKUP($A21,'SL-1 - F'!$A$6:$F$83,6,FALSE)</f>
        <v>5</v>
      </c>
      <c r="P21" s="36">
        <f>VLOOKUP(O21,Grille!$A$2:$B$84,2,FALSE)</f>
        <v>225</v>
      </c>
      <c r="Q21" s="14" t="str">
        <f>VLOOKUP($A21,'SL-2 - F'!$A$6:$F$83,6,FALSE)</f>
        <v>DNF</v>
      </c>
      <c r="R21" s="14">
        <f>VLOOKUP(Q21,Grille!$A$2:$B$84,2,FALSE)</f>
        <v>0</v>
      </c>
    </row>
    <row r="22" spans="1:18" x14ac:dyDescent="0.25">
      <c r="A22" s="14">
        <v>38</v>
      </c>
      <c r="B22" s="15" t="s">
        <v>77</v>
      </c>
      <c r="C22" s="15" t="s">
        <v>35</v>
      </c>
      <c r="D22" s="15" t="s">
        <v>36</v>
      </c>
      <c r="E22" s="14">
        <f>RANK(F22,$F$7:$F$84,0)</f>
        <v>25</v>
      </c>
      <c r="F22" s="14">
        <f>H22+J22+L22+N22+P22+R22</f>
        <v>400</v>
      </c>
      <c r="G22" s="36">
        <f>VLOOKUP($A22,'SG - F'!$A$6:$F$83,6,FALSE)</f>
        <v>19</v>
      </c>
      <c r="H22" s="36">
        <f>VLOOKUP(G22,Grille!$A$2:$B$84,2,FALSE)</f>
        <v>60</v>
      </c>
      <c r="I22" s="14">
        <f>VLOOKUP($A22,'KK - F'!$A$6:$F$83,6,FALSE)</f>
        <v>9</v>
      </c>
      <c r="J22" s="14">
        <f>VLOOKUP(I22,Grille!$A$2:$B$84,2,FALSE)</f>
        <v>145</v>
      </c>
      <c r="K22" s="36">
        <f>VLOOKUP($A22,'GS-1 - F'!$A$6:$F$83,6,FALSE)</f>
        <v>22</v>
      </c>
      <c r="L22" s="36">
        <v>47</v>
      </c>
      <c r="M22" s="14">
        <f>VLOOKUP($A22,'GS-2 - F'!$A$6:$F$83,6,FALSE)</f>
        <v>15</v>
      </c>
      <c r="N22" s="14">
        <v>80</v>
      </c>
      <c r="O22" s="36">
        <f>VLOOKUP($A22,'SL-1 - F'!$A$6:$F$83,6,FALSE)</f>
        <v>24</v>
      </c>
      <c r="P22" s="36">
        <f>VLOOKUP(O22,Grille!$A$2:$B$84,2,FALSE)</f>
        <v>41</v>
      </c>
      <c r="Q22" s="14">
        <f>VLOOKUP($A22,'SL-2 - F'!$A$6:$F$83,6,FALSE)</f>
        <v>33</v>
      </c>
      <c r="R22" s="14">
        <f>VLOOKUP(Q22,Grille!$A$2:$B$84,2,FALSE)</f>
        <v>27</v>
      </c>
    </row>
    <row r="23" spans="1:18" x14ac:dyDescent="0.25">
      <c r="A23" s="14">
        <v>42</v>
      </c>
      <c r="B23" s="15" t="s">
        <v>83</v>
      </c>
      <c r="C23" s="15" t="s">
        <v>35</v>
      </c>
      <c r="D23" s="15" t="s">
        <v>84</v>
      </c>
      <c r="E23" s="14">
        <f>RANK(F23,$F$7:$F$84,0)</f>
        <v>46</v>
      </c>
      <c r="F23" s="14">
        <f>H23+J23+L23+N23+P23+R23</f>
        <v>45</v>
      </c>
      <c r="G23" s="36">
        <f>VLOOKUP($A23,'SG - F'!$A$6:$F$83,6,FALSE)</f>
        <v>63</v>
      </c>
      <c r="H23" s="36">
        <f>VLOOKUP(G23,Grille!$A$2:$B$84,2,FALSE)</f>
        <v>0</v>
      </c>
      <c r="I23" s="14">
        <f>VLOOKUP($A23,'KK - F'!$A$6:$F$83,6,FALSE)</f>
        <v>48</v>
      </c>
      <c r="J23" s="14">
        <f>VLOOKUP(I23,Grille!$A$2:$B$84,2,FALSE)</f>
        <v>12</v>
      </c>
      <c r="K23" s="36">
        <f>VLOOKUP($A23,'GS-1 - F'!$A$6:$F$83,6,FALSE)</f>
        <v>59</v>
      </c>
      <c r="L23" s="36">
        <v>1</v>
      </c>
      <c r="M23" s="14">
        <f>VLOOKUP($A23,'GS-2 - F'!$A$6:$F$83,6,FALSE)</f>
        <v>68</v>
      </c>
      <c r="N23" s="14">
        <v>0</v>
      </c>
      <c r="O23" s="36">
        <f>VLOOKUP($A23,'SL-1 - F'!$A$6:$F$83,6,FALSE)</f>
        <v>35</v>
      </c>
      <c r="P23" s="36">
        <f>VLOOKUP(O23,Grille!$A$2:$B$84,2,FALSE)</f>
        <v>25</v>
      </c>
      <c r="Q23" s="14">
        <f>VLOOKUP($A23,'SL-2 - F'!$A$6:$F$83,6,FALSE)</f>
        <v>53</v>
      </c>
      <c r="R23" s="14">
        <f>VLOOKUP(Q23,Grille!$A$2:$B$84,2,FALSE)</f>
        <v>7</v>
      </c>
    </row>
    <row r="24" spans="1:18" x14ac:dyDescent="0.25">
      <c r="A24" s="14">
        <v>35</v>
      </c>
      <c r="B24" s="15" t="s">
        <v>162</v>
      </c>
      <c r="C24" s="15" t="s">
        <v>35</v>
      </c>
      <c r="D24" s="15" t="s">
        <v>36</v>
      </c>
      <c r="E24" s="14">
        <f>RANK(F24,$F$7:$F$80,0)</f>
        <v>37</v>
      </c>
      <c r="F24" s="14">
        <f>H24+J24+L24+N24+P24+R24</f>
        <v>154</v>
      </c>
      <c r="G24" s="36">
        <f>VLOOKUP($A24,'SG - M'!$A$6:$F$79,6,FALSE)</f>
        <v>58</v>
      </c>
      <c r="H24" s="36">
        <f>VLOOKUP(G24,Grille!$A$2:$B$84,2,FALSE)</f>
        <v>2</v>
      </c>
      <c r="I24" s="14">
        <f>VLOOKUP($A24,'KK - M'!$A$6:$F$79,6,FALSE)</f>
        <v>43</v>
      </c>
      <c r="J24" s="14">
        <f>VLOOKUP(I24,Grille!$A$2:$B$84,2,FALSE)</f>
        <v>17</v>
      </c>
      <c r="K24" s="36">
        <f>VLOOKUP($A24,'GS-1 - M'!$A$6:$F$79,6,FALSE)</f>
        <v>46</v>
      </c>
      <c r="L24" s="36">
        <f>VLOOKUP(K24,Grille!$A$2:$B$84,2,FALSE)</f>
        <v>14</v>
      </c>
      <c r="M24" s="14">
        <f>VLOOKUP($A24,'GS-2 - M'!$A$6:$F$79,6,FALSE)</f>
        <v>38</v>
      </c>
      <c r="N24" s="14">
        <f>VLOOKUP(M24,Grille!$A$2:$B$84,2,FALSE)</f>
        <v>22</v>
      </c>
      <c r="O24" s="36">
        <f>VLOOKUP($A24,'SL-1 - M'!$A$6:$F$79,6,FALSE)</f>
        <v>23</v>
      </c>
      <c r="P24" s="36">
        <f>VLOOKUP(O24,Grille!$A$2:$B$84,2,FALSE)</f>
        <v>44</v>
      </c>
      <c r="Q24" s="14">
        <f>VLOOKUP($A24,'SL-2 - M'!$A$6:$F$79,6,FALSE)</f>
        <v>20</v>
      </c>
      <c r="R24" s="14">
        <f>VLOOKUP(Q24,Grille!$A$2:$B$84,2,FALSE)</f>
        <v>55</v>
      </c>
    </row>
    <row r="25" spans="1:18" x14ac:dyDescent="0.25">
      <c r="A25" s="14">
        <v>14</v>
      </c>
      <c r="B25" s="15" t="s">
        <v>140</v>
      </c>
      <c r="C25" s="15" t="s">
        <v>35</v>
      </c>
      <c r="D25" s="15" t="s">
        <v>36</v>
      </c>
      <c r="E25" s="14">
        <f>RANK(F25,$F$7:$F$80,0)</f>
        <v>39</v>
      </c>
      <c r="F25" s="14">
        <f>H25+J25+L25+N25+P25+R25</f>
        <v>112</v>
      </c>
      <c r="G25" s="36">
        <f>VLOOKUP($A25,'SG - M'!$A$6:$F$79,6,FALSE)</f>
        <v>41</v>
      </c>
      <c r="H25" s="36">
        <f>VLOOKUP(G25,Grille!$A$2:$B$84,2,FALSE)</f>
        <v>19</v>
      </c>
      <c r="I25" s="14">
        <f>VLOOKUP($A25,'KK - M'!$A$6:$F$79,6,FALSE)</f>
        <v>53</v>
      </c>
      <c r="J25" s="14">
        <f>VLOOKUP(I25,Grille!$A$2:$B$84,2,FALSE)</f>
        <v>7</v>
      </c>
      <c r="K25" s="36">
        <f>VLOOKUP($A25,'GS-1 - M'!$A$6:$F$79,6,FALSE)</f>
        <v>37</v>
      </c>
      <c r="L25" s="36">
        <f>VLOOKUP(K25,Grille!$A$2:$B$84,2,FALSE)</f>
        <v>23</v>
      </c>
      <c r="M25" s="14">
        <f>VLOOKUP($A25,'GS-2 - M'!$A$6:$F$79,6,FALSE)</f>
        <v>48</v>
      </c>
      <c r="N25" s="14">
        <f>VLOOKUP(M25,Grille!$A$2:$B$84,2,FALSE)</f>
        <v>12</v>
      </c>
      <c r="O25" s="36">
        <f>VLOOKUP($A25,'SL-1 - M'!$A$6:$F$79,6,FALSE)</f>
        <v>34</v>
      </c>
      <c r="P25" s="36">
        <f>VLOOKUP(O25,Grille!$A$2:$B$84,2,FALSE)</f>
        <v>26</v>
      </c>
      <c r="Q25" s="14">
        <f>VLOOKUP($A25,'SL-2 - M'!$A$6:$F$79,6,FALSE)</f>
        <v>35</v>
      </c>
      <c r="R25" s="14">
        <f>VLOOKUP(Q25,Grille!$A$2:$B$84,2,FALSE)</f>
        <v>25</v>
      </c>
    </row>
    <row r="26" spans="1:18" x14ac:dyDescent="0.25">
      <c r="A26" s="14">
        <v>67</v>
      </c>
      <c r="B26" s="15" t="s">
        <v>194</v>
      </c>
      <c r="C26" s="15" t="s">
        <v>35</v>
      </c>
      <c r="D26" s="15" t="s">
        <v>60</v>
      </c>
      <c r="E26" s="14">
        <f>RANK(F26,$F$7:$F$80,0)</f>
        <v>42</v>
      </c>
      <c r="F26" s="14">
        <f>H26+J26+L26+N26+P26+R26</f>
        <v>63</v>
      </c>
      <c r="G26" s="36">
        <f>VLOOKUP($A26,'SG - M'!$A$6:$F$79,6,FALSE)</f>
        <v>59</v>
      </c>
      <c r="H26" s="36">
        <f>VLOOKUP(G26,Grille!$A$2:$B$84,2,FALSE)</f>
        <v>1</v>
      </c>
      <c r="I26" s="14">
        <f>VLOOKUP($A26,'KK - M'!$A$6:$F$79,6,FALSE)</f>
        <v>47</v>
      </c>
      <c r="J26" s="14">
        <f>VLOOKUP(I26,Grille!$A$2:$B$84,2,FALSE)</f>
        <v>13</v>
      </c>
      <c r="K26" s="36">
        <f>VLOOKUP($A26,'GS-1 - M'!$A$6:$F$79,6,FALSE)</f>
        <v>59</v>
      </c>
      <c r="L26" s="36">
        <f>VLOOKUP(K26,Grille!$A$2:$B$84,2,FALSE)</f>
        <v>1</v>
      </c>
      <c r="M26" s="14">
        <f>VLOOKUP($A26,'GS-2 - M'!$A$6:$F$79,6,FALSE)</f>
        <v>67</v>
      </c>
      <c r="N26" s="14">
        <f>VLOOKUP(M26,Grille!$A$2:$B$84,2,FALSE)</f>
        <v>0</v>
      </c>
      <c r="O26" s="36">
        <f>VLOOKUP($A26,'SL-1 - M'!$A$6:$F$79,6,FALSE)</f>
        <v>38</v>
      </c>
      <c r="P26" s="36">
        <f>VLOOKUP(O26,Grille!$A$2:$B$84,2,FALSE)</f>
        <v>22</v>
      </c>
      <c r="Q26" s="14">
        <f>VLOOKUP($A26,'SL-2 - M'!$A$6:$F$79,6,FALSE)</f>
        <v>34</v>
      </c>
      <c r="R26" s="14">
        <f>VLOOKUP(Q26,Grille!$A$2:$B$84,2,FALSE)</f>
        <v>26</v>
      </c>
    </row>
    <row r="27" spans="1:18" s="9" customFormat="1" ht="15.75" x14ac:dyDescent="0.25">
      <c r="A27" s="23"/>
      <c r="B27" s="23"/>
      <c r="C27" s="24" t="s">
        <v>35</v>
      </c>
      <c r="D27" s="23"/>
      <c r="E27" s="23" t="s">
        <v>211</v>
      </c>
      <c r="F27" s="23">
        <f>SUM(F21:F26)</f>
        <v>1858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x14ac:dyDescent="0.25">
      <c r="A28" s="14">
        <v>55</v>
      </c>
      <c r="B28" s="15" t="s">
        <v>98</v>
      </c>
      <c r="C28" s="15" t="s">
        <v>18</v>
      </c>
      <c r="D28" s="15" t="s">
        <v>23</v>
      </c>
      <c r="E28" s="14">
        <f>RANK(F28,$F$7:$F$84,0)</f>
        <v>29</v>
      </c>
      <c r="F28" s="14">
        <f>H28+J28+L28+N28+P28+R28</f>
        <v>250</v>
      </c>
      <c r="G28" s="36">
        <f>VLOOKUP($A28,'SG - F'!$A$6:$F$83,6,FALSE)</f>
        <v>37</v>
      </c>
      <c r="H28" s="36">
        <f>VLOOKUP(G28,Grille!$A$2:$B$84,2,FALSE)</f>
        <v>23</v>
      </c>
      <c r="I28" s="14">
        <f>VLOOKUP($A28,'KK - F'!$A$6:$F$83,6,FALSE)</f>
        <v>29</v>
      </c>
      <c r="J28" s="14">
        <f>VLOOKUP(I28,Grille!$A$2:$B$84,2,FALSE)</f>
        <v>31</v>
      </c>
      <c r="K28" s="36">
        <f>VLOOKUP($A28,'GS-1 - F'!$A$6:$F$83,6,FALSE)</f>
        <v>11</v>
      </c>
      <c r="L28" s="36">
        <v>120</v>
      </c>
      <c r="M28" s="14">
        <f>VLOOKUP($A28,'GS-2 - F'!$A$6:$F$83,6,FALSE)</f>
        <v>20</v>
      </c>
      <c r="N28" s="14">
        <v>55</v>
      </c>
      <c r="O28" s="36" t="str">
        <f>VLOOKUP($A28,'SL-1 - F'!$A$6:$F$83,6,FALSE)</f>
        <v>DNF</v>
      </c>
      <c r="P28" s="36">
        <f>VLOOKUP(O28,Grille!$A$2:$B$84,2,FALSE)</f>
        <v>0</v>
      </c>
      <c r="Q28" s="14">
        <f>VLOOKUP($A28,'SL-2 - F'!$A$6:$F$83,6,FALSE)</f>
        <v>39</v>
      </c>
      <c r="R28" s="14">
        <f>VLOOKUP(Q28,Grille!$A$2:$B$84,2,FALSE)</f>
        <v>21</v>
      </c>
    </row>
    <row r="29" spans="1:18" x14ac:dyDescent="0.25">
      <c r="A29" s="14">
        <v>32</v>
      </c>
      <c r="B29" s="15" t="s">
        <v>69</v>
      </c>
      <c r="C29" s="15" t="s">
        <v>18</v>
      </c>
      <c r="D29" s="15" t="s">
        <v>30</v>
      </c>
      <c r="E29" s="14">
        <f>RANK(F29,$F$7:$F$84,0)</f>
        <v>33</v>
      </c>
      <c r="F29" s="14">
        <f>H29+J29+L29+N29+P29+R29</f>
        <v>184</v>
      </c>
      <c r="G29" s="36">
        <f>VLOOKUP($A29,'SG - F'!$A$6:$F$83,6,FALSE)</f>
        <v>40</v>
      </c>
      <c r="H29" s="36">
        <f>VLOOKUP(G29,Grille!$A$2:$B$84,2,FALSE)</f>
        <v>20</v>
      </c>
      <c r="I29" s="14">
        <f>VLOOKUP($A29,'KK - F'!$A$6:$F$83,6,FALSE)</f>
        <v>18</v>
      </c>
      <c r="J29" s="14">
        <f>VLOOKUP(I29,Grille!$A$2:$B$84,2,FALSE)</f>
        <v>65</v>
      </c>
      <c r="K29" s="36">
        <f>VLOOKUP($A29,'GS-1 - F'!$A$6:$F$83,6,FALSE)</f>
        <v>38</v>
      </c>
      <c r="L29" s="36">
        <v>22</v>
      </c>
      <c r="M29" s="14">
        <f>VLOOKUP($A29,'GS-2 - F'!$A$6:$F$83,6,FALSE)</f>
        <v>21</v>
      </c>
      <c r="N29" s="14">
        <v>51</v>
      </c>
      <c r="O29" s="36" t="str">
        <f>VLOOKUP($A29,'SL-1 - F'!$A$6:$F$83,6,FALSE)</f>
        <v>DNF</v>
      </c>
      <c r="P29" s="36">
        <f>VLOOKUP(O29,Grille!$A$2:$B$84,2,FALSE)</f>
        <v>0</v>
      </c>
      <c r="Q29" s="14">
        <f>VLOOKUP($A29,'SL-2 - F'!$A$6:$F$83,6,FALSE)</f>
        <v>34</v>
      </c>
      <c r="R29" s="14">
        <f>VLOOKUP(Q29,Grille!$A$2:$B$84,2,FALSE)</f>
        <v>26</v>
      </c>
    </row>
    <row r="30" spans="1:18" x14ac:dyDescent="0.25">
      <c r="A30" s="14">
        <v>46</v>
      </c>
      <c r="B30" s="15" t="s">
        <v>88</v>
      </c>
      <c r="C30" s="15" t="s">
        <v>18</v>
      </c>
      <c r="D30" s="15" t="s">
        <v>19</v>
      </c>
      <c r="E30" s="14">
        <f>RANK(F30,$F$7:$F$84,0)</f>
        <v>36</v>
      </c>
      <c r="F30" s="14">
        <f>H30+J30+L30+N30+P30+R30</f>
        <v>158</v>
      </c>
      <c r="G30" s="36" t="str">
        <f>VLOOKUP($A30,'SG - F'!$A$6:$F$83,6,FALSE)</f>
        <v>DNF</v>
      </c>
      <c r="H30" s="36">
        <f>VLOOKUP(G30,Grille!$A$2:$B$84,2,FALSE)</f>
        <v>0</v>
      </c>
      <c r="I30" s="14">
        <f>VLOOKUP($A30,'KK - F'!$A$6:$F$83,6,FALSE)</f>
        <v>19</v>
      </c>
      <c r="J30" s="14">
        <f>VLOOKUP(I30,Grille!$A$2:$B$84,2,FALSE)</f>
        <v>60</v>
      </c>
      <c r="K30" s="36">
        <f>VLOOKUP($A30,'GS-1 - F'!$A$6:$F$83,6,FALSE)</f>
        <v>37</v>
      </c>
      <c r="L30" s="36">
        <v>23</v>
      </c>
      <c r="M30" s="14" t="str">
        <f>VLOOKUP($A30,'GS-2 - F'!$A$6:$F$83,6,FALSE)</f>
        <v>DNF</v>
      </c>
      <c r="N30" s="14">
        <v>0</v>
      </c>
      <c r="O30" s="36">
        <f>VLOOKUP($A30,'SL-1 - F'!$A$6:$F$83,6,FALSE)</f>
        <v>24</v>
      </c>
      <c r="P30" s="36">
        <f>VLOOKUP(O30,Grille!$A$2:$B$84,2,FALSE)</f>
        <v>41</v>
      </c>
      <c r="Q30" s="14">
        <f>VLOOKUP($A30,'SL-2 - F'!$A$6:$F$83,6,FALSE)</f>
        <v>27</v>
      </c>
      <c r="R30" s="14">
        <f>VLOOKUP(Q30,Grille!$A$2:$B$84,2,FALSE)</f>
        <v>34</v>
      </c>
    </row>
    <row r="31" spans="1:18" x14ac:dyDescent="0.25">
      <c r="A31" s="14">
        <v>45</v>
      </c>
      <c r="B31" s="15" t="s">
        <v>172</v>
      </c>
      <c r="C31" s="15" t="s">
        <v>18</v>
      </c>
      <c r="D31" s="15" t="s">
        <v>30</v>
      </c>
      <c r="E31" s="14">
        <f>RANK(F31,$F$7:$F$80,0)</f>
        <v>5</v>
      </c>
      <c r="F31" s="14">
        <f>H31+J31+L31+N31+P31+R31</f>
        <v>2245</v>
      </c>
      <c r="G31" s="36">
        <f>VLOOKUP($A31,'SG - M'!$A$6:$F$79,6,FALSE)</f>
        <v>9</v>
      </c>
      <c r="H31" s="36">
        <f>VLOOKUP(G31,Grille!$A$2:$B$84,2,FALSE)</f>
        <v>145</v>
      </c>
      <c r="I31" s="14">
        <f>VLOOKUP($A31,'KK - M'!$A$6:$F$79,6,FALSE)</f>
        <v>1</v>
      </c>
      <c r="J31" s="14">
        <f>VLOOKUP(I31,Grille!$A$2:$B$84,2,FALSE)</f>
        <v>500</v>
      </c>
      <c r="K31" s="36">
        <f>VLOOKUP($A31,'GS-1 - M'!$A$6:$F$79,6,FALSE)</f>
        <v>1</v>
      </c>
      <c r="L31" s="36">
        <f>VLOOKUP(K31,Grille!$A$2:$B$84,2,FALSE)</f>
        <v>500</v>
      </c>
      <c r="M31" s="14">
        <f>VLOOKUP($A31,'GS-2 - M'!$A$6:$F$79,6,FALSE)</f>
        <v>2</v>
      </c>
      <c r="N31" s="14">
        <f>VLOOKUP(M31,Grille!$A$2:$B$84,2,FALSE)</f>
        <v>400</v>
      </c>
      <c r="O31" s="36">
        <f>VLOOKUP($A31,'SL-1 - M'!$A$6:$F$79,6,FALSE)</f>
        <v>1</v>
      </c>
      <c r="P31" s="36">
        <f>VLOOKUP(O31,Grille!$A$2:$B$84,2,FALSE)</f>
        <v>500</v>
      </c>
      <c r="Q31" s="14">
        <f>VLOOKUP($A31,'SL-2 - M'!$A$6:$F$79,6,FALSE)</f>
        <v>6</v>
      </c>
      <c r="R31" s="14">
        <f>VLOOKUP(Q31,Grille!$A$2:$B$84,2,FALSE)</f>
        <v>200</v>
      </c>
    </row>
    <row r="32" spans="1:18" x14ac:dyDescent="0.25">
      <c r="A32" s="14">
        <v>62</v>
      </c>
      <c r="B32" s="15" t="s">
        <v>189</v>
      </c>
      <c r="C32" s="15" t="s">
        <v>18</v>
      </c>
      <c r="D32" s="15" t="s">
        <v>19</v>
      </c>
      <c r="E32" s="14">
        <f>RANK(F32,$F$7:$F$80,0)</f>
        <v>10</v>
      </c>
      <c r="F32" s="14">
        <f>H32+J32+L32+N32+P32+R32</f>
        <v>1360</v>
      </c>
      <c r="G32" s="36">
        <f>VLOOKUP($A32,'SG - M'!$A$6:$F$79,6,FALSE)</f>
        <v>11</v>
      </c>
      <c r="H32" s="36">
        <f>VLOOKUP(G32,Grille!$A$2:$B$84,2,FALSE)</f>
        <v>120</v>
      </c>
      <c r="I32" s="14">
        <f>VLOOKUP($A32,'KK - M'!$A$6:$F$79,6,FALSE)</f>
        <v>2</v>
      </c>
      <c r="J32" s="14">
        <f>VLOOKUP(I32,Grille!$A$2:$B$84,2,FALSE)</f>
        <v>400</v>
      </c>
      <c r="K32" s="36">
        <f>VLOOKUP($A32,'GS-1 - M'!$A$6:$F$79,6,FALSE)</f>
        <v>2</v>
      </c>
      <c r="L32" s="36">
        <f>VLOOKUP(K32,Grille!$A$2:$B$84,2,FALSE)</f>
        <v>400</v>
      </c>
      <c r="M32" s="14">
        <f>VLOOKUP($A32,'GS-2 - M'!$A$6:$F$79,6,FALSE)</f>
        <v>15</v>
      </c>
      <c r="N32" s="14">
        <f>VLOOKUP(M32,Grille!$A$2:$B$84,2,FALSE)</f>
        <v>80</v>
      </c>
      <c r="O32" s="36">
        <f>VLOOKUP($A32,'SL-1 - M'!$A$6:$F$79,6,FALSE)</f>
        <v>7</v>
      </c>
      <c r="P32" s="36">
        <f>VLOOKUP(O32,Grille!$A$2:$B$84,2,FALSE)</f>
        <v>180</v>
      </c>
      <c r="Q32" s="14">
        <f>VLOOKUP($A32,'SL-2 - M'!$A$6:$F$79,6,FALSE)</f>
        <v>7</v>
      </c>
      <c r="R32" s="14">
        <f>VLOOKUP(Q32,Grille!$A$2:$B$84,2,FALSE)</f>
        <v>180</v>
      </c>
    </row>
    <row r="33" spans="1:18" x14ac:dyDescent="0.25">
      <c r="A33" s="14">
        <v>26</v>
      </c>
      <c r="B33" s="15" t="s">
        <v>153</v>
      </c>
      <c r="C33" s="15" t="s">
        <v>18</v>
      </c>
      <c r="D33" s="15" t="s">
        <v>30</v>
      </c>
      <c r="E33" s="14">
        <f>RANK(F33,$F$7:$F$80,0)</f>
        <v>12</v>
      </c>
      <c r="F33" s="14">
        <f>H33+J33+L33+N33+P33+R33</f>
        <v>1160</v>
      </c>
      <c r="G33" s="36">
        <f>VLOOKUP($A33,'SG - M'!$A$6:$F$79,6,FALSE)</f>
        <v>1</v>
      </c>
      <c r="H33" s="36">
        <f>VLOOKUP(G33,Grille!$A$2:$B$84,2,FALSE)</f>
        <v>500</v>
      </c>
      <c r="I33" s="14" t="str">
        <f>VLOOKUP($A33,'KK - M'!$A$6:$F$79,6,FALSE)</f>
        <v>DNF</v>
      </c>
      <c r="J33" s="14">
        <f>VLOOKUP(I33,Grille!$A$2:$B$84,2,FALSE)</f>
        <v>0</v>
      </c>
      <c r="K33" s="36">
        <f>VLOOKUP($A33,'GS-1 - M'!$A$6:$F$79,6,FALSE)</f>
        <v>3</v>
      </c>
      <c r="L33" s="36">
        <f>VLOOKUP(K33,Grille!$A$2:$B$84,2,FALSE)</f>
        <v>300</v>
      </c>
      <c r="M33" s="14">
        <f>VLOOKUP($A33,'GS-2 - M'!$A$6:$F$79,6,FALSE)</f>
        <v>8</v>
      </c>
      <c r="N33" s="14">
        <f>VLOOKUP(M33,Grille!$A$2:$B$84,2,FALSE)</f>
        <v>160</v>
      </c>
      <c r="O33" s="36">
        <f>VLOOKUP($A33,'SL-1 - M'!$A$6:$F$79,6,FALSE)</f>
        <v>6</v>
      </c>
      <c r="P33" s="36">
        <f>VLOOKUP(O33,Grille!$A$2:$B$84,2,FALSE)</f>
        <v>200</v>
      </c>
      <c r="Q33" s="14" t="str">
        <f>VLOOKUP($A33,'SL-2 - M'!$A$6:$F$79,6,FALSE)</f>
        <v>DNF</v>
      </c>
      <c r="R33" s="14">
        <f>VLOOKUP(Q33,Grille!$A$2:$B$84,2,FALSE)</f>
        <v>0</v>
      </c>
    </row>
    <row r="34" spans="1:18" s="9" customFormat="1" ht="15.75" x14ac:dyDescent="0.25">
      <c r="A34" s="21"/>
      <c r="B34" s="21"/>
      <c r="C34" s="22" t="s">
        <v>18</v>
      </c>
      <c r="D34" s="21"/>
      <c r="E34" s="23" t="s">
        <v>211</v>
      </c>
      <c r="F34" s="23">
        <f>SUM(F28:F33)</f>
        <v>5357</v>
      </c>
      <c r="G34" s="21"/>
      <c r="H34" s="21"/>
      <c r="I34" s="21"/>
      <c r="J34" s="21"/>
      <c r="K34" s="21"/>
      <c r="L34" s="19"/>
      <c r="M34" s="19"/>
      <c r="N34" s="19"/>
      <c r="O34" s="19"/>
      <c r="P34" s="19"/>
      <c r="Q34" s="19"/>
      <c r="R34" s="19"/>
    </row>
    <row r="35" spans="1:18" x14ac:dyDescent="0.25">
      <c r="A35" s="14">
        <v>56</v>
      </c>
      <c r="B35" s="15" t="s">
        <v>99</v>
      </c>
      <c r="C35" s="15" t="s">
        <v>100</v>
      </c>
      <c r="D35" s="15" t="s">
        <v>100</v>
      </c>
      <c r="E35" s="14">
        <f>RANK(F35,$F$7:$F$84,0)</f>
        <v>43</v>
      </c>
      <c r="F35" s="14">
        <f>H35+J35+L35+N35+P35+R35</f>
        <v>62</v>
      </c>
      <c r="G35" s="36">
        <f>VLOOKUP($A35,'SG - F'!$A$6:$F$83,6,FALSE)</f>
        <v>49</v>
      </c>
      <c r="H35" s="36">
        <f>VLOOKUP(G35,Grille!$A$2:$B$84,2,FALSE)</f>
        <v>11</v>
      </c>
      <c r="I35" s="14">
        <f>VLOOKUP($A35,'KK - F'!$A$6:$F$83,6,FALSE)</f>
        <v>53</v>
      </c>
      <c r="J35" s="14">
        <f>VLOOKUP(I35,Grille!$A$2:$B$84,2,FALSE)</f>
        <v>7</v>
      </c>
      <c r="K35" s="36">
        <f>VLOOKUP($A35,'GS-1 - F'!$A$6:$F$83,6,FALSE)</f>
        <v>49</v>
      </c>
      <c r="L35" s="36">
        <v>11</v>
      </c>
      <c r="M35" s="14">
        <f>VLOOKUP($A35,'GS-2 - F'!$A$6:$F$83,6,FALSE)</f>
        <v>61</v>
      </c>
      <c r="N35" s="14">
        <v>0</v>
      </c>
      <c r="O35" s="36">
        <f>VLOOKUP($A35,'SL-1 - F'!$A$6:$F$83,6,FALSE)</f>
        <v>46</v>
      </c>
      <c r="P35" s="36">
        <f>VLOOKUP(O35,Grille!$A$2:$B$84,2,FALSE)</f>
        <v>14</v>
      </c>
      <c r="Q35" s="14">
        <f>VLOOKUP($A35,'SL-2 - F'!$A$6:$F$83,6,FALSE)</f>
        <v>41</v>
      </c>
      <c r="R35" s="14">
        <f>VLOOKUP(Q35,Grille!$A$2:$B$84,2,FALSE)</f>
        <v>19</v>
      </c>
    </row>
    <row r="36" spans="1:18" x14ac:dyDescent="0.25">
      <c r="A36" s="14">
        <v>59</v>
      </c>
      <c r="B36" s="15" t="s">
        <v>186</v>
      </c>
      <c r="C36" s="15" t="s">
        <v>100</v>
      </c>
      <c r="D36" s="15" t="s">
        <v>100</v>
      </c>
      <c r="E36" s="14">
        <f>RANK(F36,$F$7:$F$80,0)</f>
        <v>31</v>
      </c>
      <c r="F36" s="14">
        <f>H36+J36+L36+N36+P36+R36</f>
        <v>201</v>
      </c>
      <c r="G36" s="36">
        <f>VLOOKUP($A36,'SG - M'!$A$6:$F$79,6,FALSE)</f>
        <v>15</v>
      </c>
      <c r="H36" s="36">
        <f>VLOOKUP(G36,Grille!$A$2:$B$84,2,FALSE)</f>
        <v>80</v>
      </c>
      <c r="I36" s="14">
        <f>VLOOKUP($A36,'KK - M'!$A$6:$F$79,6,FALSE)</f>
        <v>26</v>
      </c>
      <c r="J36" s="14">
        <f>VLOOKUP(I36,Grille!$A$2:$B$84,2,FALSE)</f>
        <v>36</v>
      </c>
      <c r="K36" s="36">
        <f>VLOOKUP($A36,'GS-1 - M'!$A$6:$F$79,6,FALSE)</f>
        <v>22</v>
      </c>
      <c r="L36" s="36">
        <f>VLOOKUP(K36,Grille!$A$2:$B$84,2,FALSE)</f>
        <v>47</v>
      </c>
      <c r="M36" s="14">
        <f>VLOOKUP($A36,'GS-2 - M'!$A$6:$F$79,6,FALSE)</f>
        <v>25</v>
      </c>
      <c r="N36" s="14">
        <f>VLOOKUP(M36,Grille!$A$2:$B$84,2,FALSE)</f>
        <v>38</v>
      </c>
      <c r="O36" s="36" t="str">
        <f>VLOOKUP($A36,'SL-1 - M'!$A$6:$F$79,6,FALSE)</f>
        <v>DNF</v>
      </c>
      <c r="P36" s="36">
        <f>VLOOKUP(O36,Grille!$A$2:$B$84,2,FALSE)</f>
        <v>0</v>
      </c>
      <c r="Q36" s="14" t="str">
        <f>VLOOKUP($A36,'SL-2 - M'!$A$6:$F$79,6,FALSE)</f>
        <v>DSQ</v>
      </c>
      <c r="R36" s="14">
        <f>VLOOKUP(Q36,Grille!$A$2:$B$84,2,FALSE)</f>
        <v>0</v>
      </c>
    </row>
    <row r="37" spans="1:18" x14ac:dyDescent="0.25">
      <c r="A37" s="14">
        <v>29</v>
      </c>
      <c r="B37" s="15" t="s">
        <v>156</v>
      </c>
      <c r="C37" s="15" t="s">
        <v>100</v>
      </c>
      <c r="D37" s="15" t="s">
        <v>100</v>
      </c>
      <c r="E37" s="14">
        <f>RANK(F37,$F$7:$F$80,0)</f>
        <v>45</v>
      </c>
      <c r="F37" s="14">
        <f>H37+J37+L37+N37+P37+R37</f>
        <v>51</v>
      </c>
      <c r="G37" s="36">
        <f>VLOOKUP($A37,'SG - M'!$A$6:$F$79,6,FALSE)</f>
        <v>37</v>
      </c>
      <c r="H37" s="36">
        <f>VLOOKUP(G37,Grille!$A$2:$B$84,2,FALSE)</f>
        <v>23</v>
      </c>
      <c r="I37" s="14" t="str">
        <f>VLOOKUP($A37,'KK - M'!$A$6:$F$79,6,FALSE)</f>
        <v>DNF</v>
      </c>
      <c r="J37" s="14">
        <f>VLOOKUP(I37,Grille!$A$2:$B$84,2,FALSE)</f>
        <v>0</v>
      </c>
      <c r="K37" s="36">
        <f>VLOOKUP($A37,'GS-1 - M'!$A$6:$F$79,6,FALSE)</f>
        <v>56</v>
      </c>
      <c r="L37" s="36">
        <f>VLOOKUP(K37,Grille!$A$2:$B$84,2,FALSE)</f>
        <v>4</v>
      </c>
      <c r="M37" s="14">
        <f>VLOOKUP($A37,'GS-2 - M'!$A$6:$F$79,6,FALSE)</f>
        <v>62</v>
      </c>
      <c r="N37" s="14">
        <f>VLOOKUP(M37,Grille!$A$2:$B$84,2,FALSE)</f>
        <v>0</v>
      </c>
      <c r="O37" s="36">
        <f>VLOOKUP($A37,'SL-1 - M'!$A$6:$F$79,6,FALSE)</f>
        <v>36</v>
      </c>
      <c r="P37" s="36">
        <f>VLOOKUP(O37,Grille!$A$2:$B$84,2,FALSE)</f>
        <v>24</v>
      </c>
      <c r="Q37" s="14" t="str">
        <f>VLOOKUP($A37,'SL-2 - M'!$A$6:$F$79,6,FALSE)</f>
        <v>DSQ</v>
      </c>
      <c r="R37" s="14">
        <f>VLOOKUP(Q37,Grille!$A$2:$B$84,2,FALSE)</f>
        <v>0</v>
      </c>
    </row>
    <row r="38" spans="1:18" x14ac:dyDescent="0.25">
      <c r="A38" s="20"/>
      <c r="B38" s="20"/>
      <c r="C38" s="18" t="s">
        <v>100</v>
      </c>
      <c r="D38" s="20"/>
      <c r="E38" s="20"/>
      <c r="F38" s="20"/>
      <c r="G38" s="20"/>
      <c r="H38" s="20"/>
      <c r="I38" s="20"/>
      <c r="J38" s="20"/>
      <c r="K38" s="15"/>
      <c r="L38" s="15"/>
      <c r="M38" s="15"/>
      <c r="N38" s="15"/>
      <c r="O38" s="15"/>
      <c r="P38" s="15"/>
      <c r="Q38" s="15"/>
      <c r="R38" s="15"/>
    </row>
    <row r="39" spans="1:18" x14ac:dyDescent="0.25">
      <c r="A39" s="20"/>
      <c r="B39" s="20"/>
      <c r="C39" s="18" t="s">
        <v>100</v>
      </c>
      <c r="D39" s="20"/>
      <c r="E39" s="20"/>
      <c r="F39" s="20"/>
      <c r="G39" s="20"/>
      <c r="H39" s="20"/>
      <c r="I39" s="20"/>
      <c r="J39" s="20"/>
      <c r="K39" s="15"/>
      <c r="L39" s="15"/>
      <c r="M39" s="15"/>
      <c r="N39" s="15"/>
      <c r="O39" s="15"/>
      <c r="P39" s="15"/>
      <c r="Q39" s="15"/>
      <c r="R39" s="15"/>
    </row>
    <row r="40" spans="1:18" x14ac:dyDescent="0.25">
      <c r="A40" s="20"/>
      <c r="B40" s="20"/>
      <c r="C40" s="18" t="s">
        <v>100</v>
      </c>
      <c r="D40" s="20"/>
      <c r="E40" s="20"/>
      <c r="F40" s="20"/>
      <c r="G40" s="20"/>
      <c r="H40" s="20"/>
      <c r="I40" s="20"/>
      <c r="J40" s="20"/>
      <c r="K40" s="15"/>
      <c r="L40" s="15"/>
      <c r="M40" s="15"/>
      <c r="N40" s="15"/>
      <c r="O40" s="15"/>
      <c r="P40" s="15"/>
      <c r="Q40" s="15"/>
      <c r="R40" s="15"/>
    </row>
    <row r="41" spans="1:18" s="9" customFormat="1" ht="15.75" x14ac:dyDescent="0.25">
      <c r="A41" s="23"/>
      <c r="B41" s="23"/>
      <c r="C41" s="24" t="s">
        <v>100</v>
      </c>
      <c r="D41" s="23"/>
      <c r="E41" s="23" t="s">
        <v>211</v>
      </c>
      <c r="F41" s="23">
        <f>SUM(F35:F40)</f>
        <v>314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x14ac:dyDescent="0.25">
      <c r="A42" s="14">
        <v>30</v>
      </c>
      <c r="B42" s="15" t="s">
        <v>67</v>
      </c>
      <c r="C42" s="15" t="s">
        <v>32</v>
      </c>
      <c r="D42" s="15" t="s">
        <v>33</v>
      </c>
      <c r="E42" s="14">
        <f>RANK(F42,$F$7:$F$84,0)</f>
        <v>21</v>
      </c>
      <c r="F42" s="14">
        <f>H42+J42+L42+N42+P42+R42</f>
        <v>635</v>
      </c>
      <c r="G42" s="36">
        <f>VLOOKUP($A42,'SG - F'!$A$6:$F$83,6,FALSE)</f>
        <v>11</v>
      </c>
      <c r="H42" s="36">
        <f>VLOOKUP(G42,Grille!$A$2:$B$84,2,FALSE)</f>
        <v>120</v>
      </c>
      <c r="I42" s="14">
        <f>VLOOKUP($A42,'KK - F'!$A$6:$F$83,6,FALSE)</f>
        <v>15</v>
      </c>
      <c r="J42" s="14">
        <f>VLOOKUP(I42,Grille!$A$2:$B$84,2,FALSE)</f>
        <v>80</v>
      </c>
      <c r="K42" s="36">
        <f>VLOOKUP($A42,'GS-1 - F'!$A$6:$F$83,6,FALSE)</f>
        <v>19</v>
      </c>
      <c r="L42" s="36">
        <v>60</v>
      </c>
      <c r="M42" s="14">
        <f>VLOOKUP($A42,'GS-2 - F'!$A$6:$F$83,6,FALSE)</f>
        <v>9</v>
      </c>
      <c r="N42" s="14">
        <v>145</v>
      </c>
      <c r="O42" s="36">
        <f>VLOOKUP($A42,'SL-1 - F'!$A$6:$F$83,6,FALSE)</f>
        <v>10</v>
      </c>
      <c r="P42" s="36">
        <f>VLOOKUP(O42,Grille!$A$2:$B$84,2,FALSE)</f>
        <v>130</v>
      </c>
      <c r="Q42" s="14">
        <f>VLOOKUP($A42,'SL-2 - F'!$A$6:$F$83,6,FALSE)</f>
        <v>13</v>
      </c>
      <c r="R42" s="14">
        <f>VLOOKUP(Q42,Grille!$A$2:$B$84,2,FALSE)</f>
        <v>100</v>
      </c>
    </row>
    <row r="43" spans="1:18" x14ac:dyDescent="0.25">
      <c r="A43" s="14">
        <v>41</v>
      </c>
      <c r="B43" s="15" t="s">
        <v>82</v>
      </c>
      <c r="C43" s="15" t="s">
        <v>32</v>
      </c>
      <c r="D43" s="15" t="s">
        <v>33</v>
      </c>
      <c r="E43" s="14">
        <f>RANK(F43,$F$7:$F$84,0)</f>
        <v>26</v>
      </c>
      <c r="F43" s="14">
        <f>H43+J43+L43+N43+P43+R43</f>
        <v>319</v>
      </c>
      <c r="G43" s="36" t="str">
        <f>VLOOKUP($A43,'SG - F'!$A$6:$F$83,6,FALSE)</f>
        <v>DNF</v>
      </c>
      <c r="H43" s="36">
        <f>VLOOKUP(G43,Grille!$A$2:$B$84,2,FALSE)</f>
        <v>0</v>
      </c>
      <c r="I43" s="14">
        <f>VLOOKUP($A43,'KK - F'!$A$6:$F$83,6,FALSE)</f>
        <v>8</v>
      </c>
      <c r="J43" s="14">
        <f>VLOOKUP(I43,Grille!$A$2:$B$84,2,FALSE)</f>
        <v>160</v>
      </c>
      <c r="K43" s="36" t="str">
        <f>VLOOKUP($A43,'GS-1 - F'!$A$6:$F$83,6,FALSE)</f>
        <v>DNF</v>
      </c>
      <c r="L43" s="36">
        <v>0</v>
      </c>
      <c r="M43" s="14">
        <f>VLOOKUP($A43,'GS-2 - F'!$A$6:$F$83,6,FALSE)</f>
        <v>31</v>
      </c>
      <c r="N43" s="14">
        <v>29</v>
      </c>
      <c r="O43" s="36">
        <f>VLOOKUP($A43,'SL-1 - F'!$A$6:$F$83,6,FALSE)</f>
        <v>13</v>
      </c>
      <c r="P43" s="36">
        <f>VLOOKUP(O43,Grille!$A$2:$B$84,2,FALSE)</f>
        <v>100</v>
      </c>
      <c r="Q43" s="14">
        <f>VLOOKUP($A43,'SL-2 - F'!$A$6:$F$83,6,FALSE)</f>
        <v>30</v>
      </c>
      <c r="R43" s="14">
        <f>VLOOKUP(Q43,Grille!$A$2:$B$84,2,FALSE)</f>
        <v>30</v>
      </c>
    </row>
    <row r="44" spans="1:18" x14ac:dyDescent="0.25">
      <c r="A44" s="14">
        <v>13</v>
      </c>
      <c r="B44" s="15" t="s">
        <v>42</v>
      </c>
      <c r="C44" s="15" t="s">
        <v>32</v>
      </c>
      <c r="D44" s="15" t="s">
        <v>33</v>
      </c>
      <c r="E44" s="14">
        <f>RANK(F44,$F$7:$F$84,0)</f>
        <v>28</v>
      </c>
      <c r="F44" s="14">
        <f>H44+J44+L44+N44+P44+R44</f>
        <v>298</v>
      </c>
      <c r="G44" s="36">
        <f>VLOOKUP($A44,'SG - F'!$A$6:$F$83,6,FALSE)</f>
        <v>17</v>
      </c>
      <c r="H44" s="36">
        <f>VLOOKUP(G44,Grille!$A$2:$B$84,2,FALSE)</f>
        <v>70</v>
      </c>
      <c r="I44" s="14">
        <f>VLOOKUP($A44,'KK - F'!$A$6:$F$83,6,FALSE)</f>
        <v>32</v>
      </c>
      <c r="J44" s="14">
        <f>VLOOKUP(I44,Grille!$A$2:$B$84,2,FALSE)</f>
        <v>28</v>
      </c>
      <c r="K44" s="36">
        <f>VLOOKUP($A44,'GS-1 - F'!$A$6:$F$83,6,FALSE)</f>
        <v>15</v>
      </c>
      <c r="L44" s="36">
        <v>80</v>
      </c>
      <c r="M44" s="14">
        <f>VLOOKUP($A44,'GS-2 - F'!$A$6:$F$83,6,FALSE)</f>
        <v>25</v>
      </c>
      <c r="N44" s="14">
        <v>38</v>
      </c>
      <c r="O44" s="36">
        <f>VLOOKUP($A44,'SL-1 - F'!$A$6:$F$83,6,FALSE)</f>
        <v>29</v>
      </c>
      <c r="P44" s="36">
        <f>VLOOKUP(O44,Grille!$A$2:$B$84,2,FALSE)</f>
        <v>31</v>
      </c>
      <c r="Q44" s="14">
        <f>VLOOKUP($A44,'SL-2 - F'!$A$6:$F$83,6,FALSE)</f>
        <v>21</v>
      </c>
      <c r="R44" s="14">
        <f>VLOOKUP(Q44,Grille!$A$2:$B$84,2,FALSE)</f>
        <v>51</v>
      </c>
    </row>
    <row r="45" spans="1:18" x14ac:dyDescent="0.25">
      <c r="A45" s="14">
        <v>33</v>
      </c>
      <c r="B45" s="15" t="s">
        <v>160</v>
      </c>
      <c r="C45" s="15" t="s">
        <v>32</v>
      </c>
      <c r="D45" s="15" t="s">
        <v>33</v>
      </c>
      <c r="E45" s="14">
        <f>RANK(F45,$F$7:$F$80,0)</f>
        <v>16</v>
      </c>
      <c r="F45" s="14">
        <f>H45+J45+L45+N45+P45+R45</f>
        <v>965</v>
      </c>
      <c r="G45" s="36">
        <f>VLOOKUP($A45,'SG - M'!$A$6:$F$79,6,FALSE)</f>
        <v>12</v>
      </c>
      <c r="H45" s="36">
        <f>VLOOKUP(G45,Grille!$A$2:$B$84,2,FALSE)</f>
        <v>110</v>
      </c>
      <c r="I45" s="14">
        <f>VLOOKUP($A45,'KK - M'!$A$6:$F$79,6,FALSE)</f>
        <v>5</v>
      </c>
      <c r="J45" s="14">
        <f>VLOOKUP(I45,Grille!$A$2:$B$84,2,FALSE)</f>
        <v>225</v>
      </c>
      <c r="K45" s="36">
        <f>VLOOKUP($A45,'GS-1 - M'!$A$6:$F$79,6,FALSE)</f>
        <v>11</v>
      </c>
      <c r="L45" s="36">
        <f>VLOOKUP(K45,Grille!$A$2:$B$84,2,FALSE)</f>
        <v>120</v>
      </c>
      <c r="M45" s="14">
        <f>VLOOKUP($A45,'GS-2 - M'!$A$6:$F$79,6,FALSE)</f>
        <v>3</v>
      </c>
      <c r="N45" s="14">
        <f>VLOOKUP(M45,Grille!$A$2:$B$84,2,FALSE)</f>
        <v>300</v>
      </c>
      <c r="O45" s="36">
        <f>VLOOKUP($A45,'SL-1 - M'!$A$6:$F$79,6,FALSE)</f>
        <v>15</v>
      </c>
      <c r="P45" s="36">
        <f>VLOOKUP(O45,Grille!$A$2:$B$84,2,FALSE)</f>
        <v>80</v>
      </c>
      <c r="Q45" s="14">
        <f>VLOOKUP($A45,'SL-2 - M'!$A$6:$F$79,6,FALSE)</f>
        <v>10</v>
      </c>
      <c r="R45" s="14">
        <f>VLOOKUP(Q45,Grille!$A$2:$B$84,2,FALSE)</f>
        <v>130</v>
      </c>
    </row>
    <row r="46" spans="1:18" x14ac:dyDescent="0.25">
      <c r="A46" s="14">
        <v>36</v>
      </c>
      <c r="B46" s="15" t="s">
        <v>163</v>
      </c>
      <c r="C46" s="15" t="s">
        <v>32</v>
      </c>
      <c r="D46" s="15" t="s">
        <v>72</v>
      </c>
      <c r="E46" s="14">
        <f>RANK(F46,$F$7:$F$80,0)</f>
        <v>30</v>
      </c>
      <c r="F46" s="14">
        <f>H46+J46+L46+N46+P46+R46</f>
        <v>220</v>
      </c>
      <c r="G46" s="36">
        <f>VLOOKUP($A46,'SG - M'!$A$6:$F$79,6,FALSE)</f>
        <v>23</v>
      </c>
      <c r="H46" s="36">
        <f>VLOOKUP(G46,Grille!$A$2:$B$84,2,FALSE)</f>
        <v>44</v>
      </c>
      <c r="I46" s="14">
        <f>VLOOKUP($A46,'KK - M'!$A$6:$F$79,6,FALSE)</f>
        <v>22</v>
      </c>
      <c r="J46" s="14">
        <f>VLOOKUP(I46,Grille!$A$2:$B$84,2,FALSE)</f>
        <v>47</v>
      </c>
      <c r="K46" s="36">
        <f>VLOOKUP($A46,'GS-1 - M'!$A$6:$F$79,6,FALSE)</f>
        <v>24</v>
      </c>
      <c r="L46" s="36">
        <f>VLOOKUP(K46,Grille!$A$2:$B$84,2,FALSE)</f>
        <v>41</v>
      </c>
      <c r="M46" s="14">
        <f>VLOOKUP($A46,'GS-2 - M'!$A$6:$F$79,6,FALSE)</f>
        <v>28</v>
      </c>
      <c r="N46" s="14">
        <f>VLOOKUP(M46,Grille!$A$2:$B$84,2,FALSE)</f>
        <v>32</v>
      </c>
      <c r="O46" s="36">
        <f>VLOOKUP($A46,'SL-1 - M'!$A$6:$F$79,6,FALSE)</f>
        <v>35</v>
      </c>
      <c r="P46" s="36">
        <f>VLOOKUP(O46,Grille!$A$2:$B$84,2,FALSE)</f>
        <v>25</v>
      </c>
      <c r="Q46" s="14">
        <f>VLOOKUP($A46,'SL-2 - M'!$A$6:$F$79,6,FALSE)</f>
        <v>29</v>
      </c>
      <c r="R46" s="14">
        <f>VLOOKUP(Q46,Grille!$A$2:$B$84,2,FALSE)</f>
        <v>31</v>
      </c>
    </row>
    <row r="47" spans="1:18" x14ac:dyDescent="0.25">
      <c r="A47" s="14">
        <v>49</v>
      </c>
      <c r="B47" s="15" t="s">
        <v>176</v>
      </c>
      <c r="C47" s="15" t="s">
        <v>32</v>
      </c>
      <c r="D47" s="15" t="s">
        <v>33</v>
      </c>
      <c r="E47" s="14">
        <f>RANK(F47,$F$7:$F$80,0)</f>
        <v>31</v>
      </c>
      <c r="F47" s="14">
        <f>H47+J47+L47+N47+P47+R47</f>
        <v>201</v>
      </c>
      <c r="G47" s="36">
        <f>VLOOKUP($A47,'SG - M'!$A$6:$F$79,6,FALSE)</f>
        <v>39</v>
      </c>
      <c r="H47" s="36">
        <f>VLOOKUP(G47,Grille!$A$2:$B$84,2,FALSE)</f>
        <v>21</v>
      </c>
      <c r="I47" s="14">
        <f>VLOOKUP($A47,'KK - M'!$A$6:$F$79,6,FALSE)</f>
        <v>18</v>
      </c>
      <c r="J47" s="14">
        <f>VLOOKUP(I47,Grille!$A$2:$B$84,2,FALSE)</f>
        <v>65</v>
      </c>
      <c r="K47" s="36" t="str">
        <f>VLOOKUP($A47,'GS-1 - M'!$A$6:$F$79,6,FALSE)</f>
        <v>DNF</v>
      </c>
      <c r="L47" s="36">
        <f>VLOOKUP(K47,Grille!$A$2:$B$84,2,FALSE)</f>
        <v>0</v>
      </c>
      <c r="M47" s="14">
        <f>VLOOKUP($A47,'GS-2 - M'!$A$6:$F$79,6,FALSE)</f>
        <v>45</v>
      </c>
      <c r="N47" s="14">
        <f>VLOOKUP(M47,Grille!$A$2:$B$84,2,FALSE)</f>
        <v>15</v>
      </c>
      <c r="O47" s="36">
        <f>VLOOKUP($A47,'SL-1 - M'!$A$6:$F$79,6,FALSE)</f>
        <v>13</v>
      </c>
      <c r="P47" s="36">
        <f>VLOOKUP(O47,Grille!$A$2:$B$84,2,FALSE)</f>
        <v>100</v>
      </c>
      <c r="Q47" s="14" t="str">
        <f>VLOOKUP($A47,'SL-2 - M'!$A$6:$F$79,6,FALSE)</f>
        <v>DNF</v>
      </c>
      <c r="R47" s="14">
        <f>VLOOKUP(Q47,Grille!$A$2:$B$84,2,FALSE)</f>
        <v>0</v>
      </c>
    </row>
    <row r="48" spans="1:18" s="9" customFormat="1" ht="15.75" x14ac:dyDescent="0.25">
      <c r="A48" s="23"/>
      <c r="B48" s="23"/>
      <c r="C48" s="24" t="s">
        <v>32</v>
      </c>
      <c r="D48" s="23"/>
      <c r="E48" s="23" t="s">
        <v>211</v>
      </c>
      <c r="F48" s="23">
        <f>SUM(F42:F47)</f>
        <v>2638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x14ac:dyDescent="0.25">
      <c r="A49" s="14">
        <v>61</v>
      </c>
      <c r="B49" s="15" t="s">
        <v>105</v>
      </c>
      <c r="C49" s="15" t="s">
        <v>64</v>
      </c>
      <c r="D49" s="15" t="s">
        <v>106</v>
      </c>
      <c r="E49" s="14">
        <f>RANK(F49,$F$7:$F$84,0)</f>
        <v>35</v>
      </c>
      <c r="F49" s="14">
        <f>H49+J49+L49+N49+P49+R49</f>
        <v>163</v>
      </c>
      <c r="G49" s="36">
        <f>VLOOKUP($A49,'SG - F'!$A$6:$F$83,6,FALSE)</f>
        <v>50</v>
      </c>
      <c r="H49" s="36">
        <f>VLOOKUP(G49,Grille!$A$2:$B$84,2,FALSE)</f>
        <v>10</v>
      </c>
      <c r="I49" s="14">
        <f>VLOOKUP($A49,'KK - F'!$A$6:$F$83,6,FALSE)</f>
        <v>36</v>
      </c>
      <c r="J49" s="14">
        <f>VLOOKUP(I49,Grille!$A$2:$B$84,2,FALSE)</f>
        <v>24</v>
      </c>
      <c r="K49" s="36">
        <f>VLOOKUP($A49,'GS-1 - F'!$A$6:$F$83,6,FALSE)</f>
        <v>34</v>
      </c>
      <c r="L49" s="36">
        <v>26</v>
      </c>
      <c r="M49" s="14">
        <f>VLOOKUP($A49,'GS-2 - F'!$A$6:$F$83,6,FALSE)</f>
        <v>53</v>
      </c>
      <c r="N49" s="14">
        <v>7</v>
      </c>
      <c r="O49" s="36">
        <f>VLOOKUP($A49,'SL-1 - F'!$A$6:$F$83,6,FALSE)</f>
        <v>18</v>
      </c>
      <c r="P49" s="36">
        <f>VLOOKUP(O49,Grille!$A$2:$B$84,2,FALSE)</f>
        <v>65</v>
      </c>
      <c r="Q49" s="14">
        <f>VLOOKUP($A49,'SL-2 - F'!$A$6:$F$83,6,FALSE)</f>
        <v>29</v>
      </c>
      <c r="R49" s="14">
        <f>VLOOKUP(Q49,Grille!$A$2:$B$84,2,FALSE)</f>
        <v>31</v>
      </c>
    </row>
    <row r="50" spans="1:18" x14ac:dyDescent="0.25">
      <c r="A50" s="14">
        <v>28</v>
      </c>
      <c r="B50" s="15" t="s">
        <v>63</v>
      </c>
      <c r="C50" s="15" t="s">
        <v>64</v>
      </c>
      <c r="D50" s="15" t="s">
        <v>65</v>
      </c>
      <c r="E50" s="14">
        <f>RANK(F50,$F$7:$F$84,0)</f>
        <v>50</v>
      </c>
      <c r="F50" s="14">
        <f>H50+J50+L50+N50+P50+R50</f>
        <v>24</v>
      </c>
      <c r="G50" s="36">
        <f>VLOOKUP($A50,'SG - F'!$A$6:$F$83,6,FALSE)</f>
        <v>66</v>
      </c>
      <c r="H50" s="36">
        <f>VLOOKUP(G50,Grille!$A$2:$B$84,2,FALSE)</f>
        <v>0</v>
      </c>
      <c r="I50" s="14">
        <f>VLOOKUP($A50,'KK - F'!$A$6:$F$83,6,FALSE)</f>
        <v>52</v>
      </c>
      <c r="J50" s="14">
        <f>VLOOKUP(I50,Grille!$A$2:$B$84,2,FALSE)</f>
        <v>8</v>
      </c>
      <c r="K50" s="36">
        <f>VLOOKUP($A50,'GS-1 - F'!$A$6:$F$83,6,FALSE)</f>
        <v>58</v>
      </c>
      <c r="L50" s="36">
        <v>2</v>
      </c>
      <c r="M50" s="14">
        <f>VLOOKUP($A50,'GS-2 - F'!$A$6:$F$83,6,FALSE)</f>
        <v>48</v>
      </c>
      <c r="N50" s="14">
        <v>12</v>
      </c>
      <c r="O50" s="36">
        <f>VLOOKUP($A50,'SL-1 - F'!$A$6:$F$83,6,FALSE)</f>
        <v>59</v>
      </c>
      <c r="P50" s="36">
        <f>VLOOKUP(O50,Grille!$A$2:$B$84,2,FALSE)</f>
        <v>1</v>
      </c>
      <c r="Q50" s="14">
        <f>VLOOKUP($A50,'SL-2 - F'!$A$6:$F$83,6,FALSE)</f>
        <v>59</v>
      </c>
      <c r="R50" s="14">
        <f>VLOOKUP(Q50,Grille!$A$2:$B$84,2,FALSE)</f>
        <v>1</v>
      </c>
    </row>
    <row r="51" spans="1:18" x14ac:dyDescent="0.25">
      <c r="A51" s="14">
        <v>35</v>
      </c>
      <c r="B51" s="15" t="s">
        <v>73</v>
      </c>
      <c r="C51" s="15" t="s">
        <v>64</v>
      </c>
      <c r="D51" s="15" t="s">
        <v>74</v>
      </c>
      <c r="E51" s="14">
        <f>RANK(F51,$F$7:$F$84,0)</f>
        <v>51</v>
      </c>
      <c r="F51" s="14">
        <f>H51+J51+L51+N51+P51+R51</f>
        <v>10</v>
      </c>
      <c r="G51" s="36">
        <f>VLOOKUP($A51,'SG - F'!$A$6:$F$83,6,FALSE)</f>
        <v>55</v>
      </c>
      <c r="H51" s="36">
        <f>VLOOKUP(G51,Grille!$A$2:$B$84,2,FALSE)</f>
        <v>5</v>
      </c>
      <c r="I51" s="14">
        <f>VLOOKUP($A51,'KK - F'!$A$6:$F$83,6,FALSE)</f>
        <v>63</v>
      </c>
      <c r="J51" s="14">
        <f>VLOOKUP(I51,Grille!$A$2:$B$84,2,FALSE)</f>
        <v>0</v>
      </c>
      <c r="K51" s="36">
        <f>VLOOKUP($A51,'GS-1 - F'!$A$6:$F$83,6,FALSE)</f>
        <v>61</v>
      </c>
      <c r="L51" s="36">
        <v>0</v>
      </c>
      <c r="M51" s="14">
        <f>VLOOKUP($A51,'GS-2 - F'!$A$6:$F$83,6,FALSE)</f>
        <v>63</v>
      </c>
      <c r="N51" s="14">
        <v>0</v>
      </c>
      <c r="O51" s="36">
        <f>VLOOKUP($A51,'SL-1 - F'!$A$6:$F$83,6,FALSE)</f>
        <v>60</v>
      </c>
      <c r="P51" s="36">
        <f>VLOOKUP(O51,Grille!$A$2:$B$84,2,FALSE)</f>
        <v>0</v>
      </c>
      <c r="Q51" s="14">
        <f>VLOOKUP($A51,'SL-2 - F'!$A$6:$F$83,6,FALSE)</f>
        <v>55</v>
      </c>
      <c r="R51" s="14">
        <f>VLOOKUP(Q51,Grille!$A$2:$B$84,2,FALSE)</f>
        <v>5</v>
      </c>
    </row>
    <row r="52" spans="1:18" x14ac:dyDescent="0.25">
      <c r="A52" s="14">
        <v>71</v>
      </c>
      <c r="B52" s="15" t="s">
        <v>199</v>
      </c>
      <c r="C52" s="15" t="s">
        <v>64</v>
      </c>
      <c r="D52" s="15" t="s">
        <v>152</v>
      </c>
      <c r="E52" s="14">
        <f>RANK(F52,$F$7:$F$80,0)</f>
        <v>38</v>
      </c>
      <c r="F52" s="14">
        <f>H52+J52+L52+N52+P52+R52</f>
        <v>117</v>
      </c>
      <c r="G52" s="36">
        <f>VLOOKUP($A52,'SG - M'!$A$6:$F$79,6,FALSE)</f>
        <v>49</v>
      </c>
      <c r="H52" s="36">
        <f>VLOOKUP(G52,Grille!$A$2:$B$84,2,FALSE)</f>
        <v>11</v>
      </c>
      <c r="I52" s="14">
        <f>VLOOKUP($A52,'KK - M'!$A$6:$F$79,6,FALSE)</f>
        <v>28</v>
      </c>
      <c r="J52" s="14">
        <f>VLOOKUP(I52,Grille!$A$2:$B$84,2,FALSE)</f>
        <v>32</v>
      </c>
      <c r="K52" s="36">
        <f>VLOOKUP($A52,'GS-1 - M'!$A$6:$F$79,6,FALSE)</f>
        <v>50</v>
      </c>
      <c r="L52" s="36">
        <f>VLOOKUP(K52,Grille!$A$2:$B$84,2,FALSE)</f>
        <v>10</v>
      </c>
      <c r="M52" s="14">
        <f>VLOOKUP($A52,'GS-2 - M'!$A$6:$F$79,6,FALSE)</f>
        <v>36</v>
      </c>
      <c r="N52" s="14">
        <f>VLOOKUP(M52,Grille!$A$2:$B$84,2,FALSE)</f>
        <v>24</v>
      </c>
      <c r="O52" s="36">
        <f>VLOOKUP($A52,'SL-1 - M'!$A$6:$F$79,6,FALSE)</f>
        <v>42</v>
      </c>
      <c r="P52" s="36">
        <f>VLOOKUP(O52,Grille!$A$2:$B$84,2,FALSE)</f>
        <v>18</v>
      </c>
      <c r="Q52" s="14">
        <f>VLOOKUP($A52,'SL-2 - M'!$A$6:$F$79,6,FALSE)</f>
        <v>38</v>
      </c>
      <c r="R52" s="14">
        <f>VLOOKUP(Q52,Grille!$A$2:$B$84,2,FALSE)</f>
        <v>22</v>
      </c>
    </row>
    <row r="53" spans="1:18" x14ac:dyDescent="0.25">
      <c r="A53" s="14">
        <v>69</v>
      </c>
      <c r="B53" s="15" t="s">
        <v>196</v>
      </c>
      <c r="C53" s="15" t="s">
        <v>64</v>
      </c>
      <c r="D53" s="15" t="s">
        <v>197</v>
      </c>
      <c r="E53" s="14">
        <f>RANK(F53,$F$7:$F$80,0)</f>
        <v>40</v>
      </c>
      <c r="F53" s="14">
        <f>H53+J53+L53+N53+P53+R53</f>
        <v>86</v>
      </c>
      <c r="G53" s="36">
        <f>VLOOKUP($A53,'SG - M'!$A$6:$F$79,6,FALSE)</f>
        <v>57</v>
      </c>
      <c r="H53" s="36">
        <f>VLOOKUP(G53,Grille!$A$2:$B$84,2,FALSE)</f>
        <v>3</v>
      </c>
      <c r="I53" s="14">
        <f>VLOOKUP($A53,'KK - M'!$A$6:$F$79,6,FALSE)</f>
        <v>36</v>
      </c>
      <c r="J53" s="14">
        <f>VLOOKUP(I53,Grille!$A$2:$B$84,2,FALSE)</f>
        <v>24</v>
      </c>
      <c r="K53" s="36">
        <f>VLOOKUP($A53,'GS-1 - M'!$A$6:$F$79,6,FALSE)</f>
        <v>42</v>
      </c>
      <c r="L53" s="36">
        <f>VLOOKUP(K53,Grille!$A$2:$B$84,2,FALSE)</f>
        <v>18</v>
      </c>
      <c r="M53" s="14">
        <f>VLOOKUP($A53,'GS-2 - M'!$A$6:$F$79,6,FALSE)</f>
        <v>50</v>
      </c>
      <c r="N53" s="14">
        <f>VLOOKUP(M53,Grille!$A$2:$B$84,2,FALSE)</f>
        <v>10</v>
      </c>
      <c r="O53" s="36">
        <f>VLOOKUP($A53,'SL-1 - M'!$A$6:$F$79,6,FALSE)</f>
        <v>29</v>
      </c>
      <c r="P53" s="36">
        <f>VLOOKUP(O53,Grille!$A$2:$B$84,2,FALSE)</f>
        <v>31</v>
      </c>
      <c r="Q53" s="14" t="str">
        <f>VLOOKUP($A53,'SL-2 - M'!$A$6:$F$79,6,FALSE)</f>
        <v>DNF</v>
      </c>
      <c r="R53" s="14">
        <f>VLOOKUP(Q53,Grille!$A$2:$B$84,2,FALSE)</f>
        <v>0</v>
      </c>
    </row>
    <row r="54" spans="1:18" x14ac:dyDescent="0.25">
      <c r="A54" s="14">
        <v>47</v>
      </c>
      <c r="B54" s="15" t="s">
        <v>174</v>
      </c>
      <c r="C54" s="15" t="s">
        <v>64</v>
      </c>
      <c r="D54" s="15" t="s">
        <v>152</v>
      </c>
      <c r="E54" s="14">
        <f>RANK(F54,$F$7:$F$80,0)</f>
        <v>41</v>
      </c>
      <c r="F54" s="14">
        <f>H54+J54+L54+N54+P54+R54</f>
        <v>67</v>
      </c>
      <c r="G54" s="36">
        <f>VLOOKUP($A54,'SG - M'!$A$6:$F$79,6,FALSE)</f>
        <v>61</v>
      </c>
      <c r="H54" s="36">
        <f>VLOOKUP(G54,Grille!$A$2:$B$84,2,FALSE)</f>
        <v>0</v>
      </c>
      <c r="I54" s="14">
        <f>VLOOKUP($A54,'KK - M'!$A$6:$F$79,6,FALSE)</f>
        <v>30</v>
      </c>
      <c r="J54" s="14">
        <f>VLOOKUP(I54,Grille!$A$2:$B$84,2,FALSE)</f>
        <v>30</v>
      </c>
      <c r="K54" s="36">
        <f>VLOOKUP($A54,'GS-1 - M'!$A$6:$F$79,6,FALSE)</f>
        <v>47</v>
      </c>
      <c r="L54" s="36">
        <f>VLOOKUP(K54,Grille!$A$2:$B$84,2,FALSE)</f>
        <v>13</v>
      </c>
      <c r="M54" s="14">
        <f>VLOOKUP($A54,'GS-2 - M'!$A$6:$F$79,6,FALSE)</f>
        <v>61</v>
      </c>
      <c r="N54" s="14">
        <f>VLOOKUP(M54,Grille!$A$2:$B$84,2,FALSE)</f>
        <v>0</v>
      </c>
      <c r="O54" s="36">
        <f>VLOOKUP($A54,'SL-1 - M'!$A$6:$F$79,6,FALSE)</f>
        <v>51</v>
      </c>
      <c r="P54" s="36">
        <f>VLOOKUP(O54,Grille!$A$2:$B$84,2,FALSE)</f>
        <v>9</v>
      </c>
      <c r="Q54" s="14">
        <f>VLOOKUP($A54,'SL-2 - M'!$A$6:$F$79,6,FALSE)</f>
        <v>45</v>
      </c>
      <c r="R54" s="14">
        <f>VLOOKUP(Q54,Grille!$A$2:$B$84,2,FALSE)</f>
        <v>15</v>
      </c>
    </row>
    <row r="55" spans="1:18" s="9" customFormat="1" ht="15.75" x14ac:dyDescent="0.25">
      <c r="A55" s="23"/>
      <c r="B55" s="23"/>
      <c r="C55" s="24" t="s">
        <v>64</v>
      </c>
      <c r="D55" s="23"/>
      <c r="E55" s="23" t="s">
        <v>211</v>
      </c>
      <c r="F55" s="23">
        <f>SUM(F49:F54)</f>
        <v>467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x14ac:dyDescent="0.25">
      <c r="A56" s="14">
        <v>49</v>
      </c>
      <c r="B56" s="15" t="s">
        <v>91</v>
      </c>
      <c r="C56" s="15" t="s">
        <v>25</v>
      </c>
      <c r="D56" s="15" t="s">
        <v>38</v>
      </c>
      <c r="E56" s="14">
        <f>RANK(F56,$F$7:$F$84,0)</f>
        <v>14</v>
      </c>
      <c r="F56" s="14">
        <f>H56+J56+L56+N56+P56+R56</f>
        <v>1095</v>
      </c>
      <c r="G56" s="36">
        <f>VLOOKUP($A56,'SG - F'!$A$6:$F$83,6,FALSE)</f>
        <v>14</v>
      </c>
      <c r="H56" s="36">
        <f>VLOOKUP(G56,Grille!$A$2:$B$84,2,FALSE)</f>
        <v>90</v>
      </c>
      <c r="I56" s="14">
        <f>VLOOKUP($A56,'KK - F'!$A$6:$F$83,6,FALSE)</f>
        <v>1</v>
      </c>
      <c r="J56" s="14">
        <f>VLOOKUP(I56,Grille!$A$2:$B$84,2,FALSE)</f>
        <v>500</v>
      </c>
      <c r="K56" s="36">
        <f>VLOOKUP($A56,'GS-1 - F'!$A$6:$F$83,6,FALSE)</f>
        <v>16</v>
      </c>
      <c r="L56" s="36">
        <v>75</v>
      </c>
      <c r="M56" s="14">
        <f>VLOOKUP($A56,'GS-2 - F'!$A$6:$F$83,6,FALSE)</f>
        <v>7</v>
      </c>
      <c r="N56" s="14">
        <v>180</v>
      </c>
      <c r="O56" s="36" t="str">
        <f>VLOOKUP($A56,'SL-1 - F'!$A$6:$F$83,6,FALSE)</f>
        <v>DNF</v>
      </c>
      <c r="P56" s="36">
        <f>VLOOKUP(O56,Grille!$A$2:$B$84,2,FALSE)</f>
        <v>0</v>
      </c>
      <c r="Q56" s="14">
        <f>VLOOKUP($A56,'SL-2 - F'!$A$6:$F$83,6,FALSE)</f>
        <v>4</v>
      </c>
      <c r="R56" s="14">
        <f>VLOOKUP(Q56,Grille!$A$2:$B$84,2,FALSE)</f>
        <v>250</v>
      </c>
    </row>
    <row r="57" spans="1:18" x14ac:dyDescent="0.25">
      <c r="A57" s="14">
        <v>76</v>
      </c>
      <c r="B57" s="15" t="s">
        <v>122</v>
      </c>
      <c r="C57" s="15" t="s">
        <v>25</v>
      </c>
      <c r="D57" s="15" t="s">
        <v>57</v>
      </c>
      <c r="E57" s="14">
        <f>RANK(F57,$F$7:$F$84,0)</f>
        <v>19</v>
      </c>
      <c r="F57" s="14">
        <f>H57+J57+L57+N57+P57+R57</f>
        <v>835</v>
      </c>
      <c r="G57" s="36">
        <f>VLOOKUP($A57,'SG - F'!$A$6:$F$83,6,FALSE)</f>
        <v>5</v>
      </c>
      <c r="H57" s="36">
        <f>VLOOKUP(G57,Grille!$A$2:$B$84,2,FALSE)</f>
        <v>225</v>
      </c>
      <c r="I57" s="14" t="str">
        <f>VLOOKUP($A57,'KK - F'!$A$6:$F$83,6,FALSE)</f>
        <v>DSQ</v>
      </c>
      <c r="J57" s="14">
        <f>VLOOKUP(I57,Grille!$A$2:$B$84,2,FALSE)</f>
        <v>0</v>
      </c>
      <c r="K57" s="36">
        <f>VLOOKUP($A57,'GS-1 - F'!$A$6:$F$83,6,FALSE)</f>
        <v>4</v>
      </c>
      <c r="L57" s="36">
        <v>250</v>
      </c>
      <c r="M57" s="14">
        <f>VLOOKUP($A57,'GS-2 - F'!$A$6:$F$83,6,FALSE)</f>
        <v>8</v>
      </c>
      <c r="N57" s="14">
        <v>160</v>
      </c>
      <c r="O57" s="36">
        <f>VLOOKUP($A57,'SL-1 - F'!$A$6:$F$83,6,FALSE)</f>
        <v>12</v>
      </c>
      <c r="P57" s="36">
        <f>VLOOKUP(O57,Grille!$A$2:$B$84,2,FALSE)</f>
        <v>110</v>
      </c>
      <c r="Q57" s="14">
        <f>VLOOKUP($A57,'SL-2 - F'!$A$6:$F$83,6,FALSE)</f>
        <v>14</v>
      </c>
      <c r="R57" s="14">
        <f>VLOOKUP(Q57,Grille!$A$2:$B$84,2,FALSE)</f>
        <v>90</v>
      </c>
    </row>
    <row r="58" spans="1:18" x14ac:dyDescent="0.25">
      <c r="A58" s="14">
        <v>75</v>
      </c>
      <c r="B58" s="15" t="s">
        <v>121</v>
      </c>
      <c r="C58" s="15" t="s">
        <v>25</v>
      </c>
      <c r="D58" s="15" t="s">
        <v>38</v>
      </c>
      <c r="E58" s="14">
        <f>RANK(F58,$F$7:$F$84,0)</f>
        <v>24</v>
      </c>
      <c r="F58" s="14">
        <f>H58+J58+L58+N58+P58+R58</f>
        <v>420</v>
      </c>
      <c r="G58" s="36">
        <f>VLOOKUP($A58,'SG - F'!$A$6:$F$83,6,FALSE)</f>
        <v>12</v>
      </c>
      <c r="H58" s="36">
        <f>VLOOKUP(G58,Grille!$A$2:$B$84,2,FALSE)</f>
        <v>110</v>
      </c>
      <c r="I58" s="14">
        <f>VLOOKUP($A58,'KK - F'!$A$6:$F$83,6,FALSE)</f>
        <v>39</v>
      </c>
      <c r="J58" s="14">
        <f>VLOOKUP(I58,Grille!$A$2:$B$84,2,FALSE)</f>
        <v>21</v>
      </c>
      <c r="K58" s="36">
        <f>VLOOKUP($A58,'GS-1 - F'!$A$6:$F$83,6,FALSE)</f>
        <v>20</v>
      </c>
      <c r="L58" s="36">
        <v>55</v>
      </c>
      <c r="M58" s="14">
        <f>VLOOKUP($A58,'GS-2 - F'!$A$6:$F$83,6,FALSE)</f>
        <v>27</v>
      </c>
      <c r="N58" s="14">
        <v>34</v>
      </c>
      <c r="O58" s="36">
        <f>VLOOKUP($A58,'SL-1 - F'!$A$6:$F$83,6,FALSE)</f>
        <v>15</v>
      </c>
      <c r="P58" s="36">
        <f>VLOOKUP(O58,Grille!$A$2:$B$84,2,FALSE)</f>
        <v>80</v>
      </c>
      <c r="Q58" s="14">
        <f>VLOOKUP($A58,'SL-2 - F'!$A$6:$F$83,6,FALSE)</f>
        <v>11</v>
      </c>
      <c r="R58" s="14">
        <f>VLOOKUP(Q58,Grille!$A$2:$B$84,2,FALSE)</f>
        <v>120</v>
      </c>
    </row>
    <row r="59" spans="1:18" x14ac:dyDescent="0.25">
      <c r="A59" s="14">
        <v>70</v>
      </c>
      <c r="B59" s="15" t="s">
        <v>198</v>
      </c>
      <c r="C59" s="15" t="s">
        <v>25</v>
      </c>
      <c r="D59" s="15" t="s">
        <v>38</v>
      </c>
      <c r="E59" s="14">
        <f>RANK(F59,$F$7:$F$80,0)</f>
        <v>17</v>
      </c>
      <c r="F59" s="14">
        <f>H59+J59+L59+N59+P59+R59</f>
        <v>930</v>
      </c>
      <c r="G59" s="36" t="str">
        <f>VLOOKUP($A59,'SG - M'!$A$6:$F$79,6,FALSE)</f>
        <v>DNF</v>
      </c>
      <c r="H59" s="36">
        <f>VLOOKUP(G59,Grille!$A$2:$B$84,2,FALSE)</f>
        <v>0</v>
      </c>
      <c r="I59" s="14" t="str">
        <f>VLOOKUP($A59,'KK - M'!$A$6:$F$79,6,FALSE)</f>
        <v>DNF</v>
      </c>
      <c r="J59" s="14">
        <f>VLOOKUP(I59,Grille!$A$2:$B$84,2,FALSE)</f>
        <v>0</v>
      </c>
      <c r="K59" s="36">
        <f>VLOOKUP($A59,'GS-1 - M'!$A$6:$F$79,6,FALSE)</f>
        <v>7</v>
      </c>
      <c r="L59" s="36">
        <f>VLOOKUP(K59,Grille!$A$2:$B$84,2,FALSE)</f>
        <v>180</v>
      </c>
      <c r="M59" s="14">
        <f>VLOOKUP($A59,'GS-2 - M'!$A$6:$F$79,6,FALSE)</f>
        <v>1</v>
      </c>
      <c r="N59" s="14">
        <f>VLOOKUP(M59,Grille!$A$2:$B$84,2,FALSE)</f>
        <v>500</v>
      </c>
      <c r="O59" s="36" t="str">
        <f>VLOOKUP($A59,'SL-1 - M'!$A$6:$F$79,6,FALSE)</f>
        <v>DNF</v>
      </c>
      <c r="P59" s="36">
        <f>VLOOKUP(O59,Grille!$A$2:$B$84,2,FALSE)</f>
        <v>0</v>
      </c>
      <c r="Q59" s="14">
        <f>VLOOKUP($A59,'SL-2 - M'!$A$6:$F$79,6,FALSE)</f>
        <v>4</v>
      </c>
      <c r="R59" s="14">
        <f>VLOOKUP(Q59,Grille!$A$2:$B$84,2,FALSE)</f>
        <v>250</v>
      </c>
    </row>
    <row r="60" spans="1:18" x14ac:dyDescent="0.25">
      <c r="A60" s="14">
        <v>4</v>
      </c>
      <c r="B60" s="15" t="s">
        <v>129</v>
      </c>
      <c r="C60" s="15" t="s">
        <v>25</v>
      </c>
      <c r="D60" s="15" t="s">
        <v>38</v>
      </c>
      <c r="E60" s="14">
        <f>RANK(F60,$F$7:$F$80,0)</f>
        <v>20</v>
      </c>
      <c r="F60" s="14">
        <f>H60+J60+L60+N60+P60+R60</f>
        <v>725</v>
      </c>
      <c r="G60" s="36">
        <f>VLOOKUP($A60,'SG - M'!$A$6:$F$79,6,FALSE)</f>
        <v>4</v>
      </c>
      <c r="H60" s="36">
        <f>VLOOKUP(G60,Grille!$A$2:$B$84,2,FALSE)</f>
        <v>250</v>
      </c>
      <c r="I60" s="14" t="str">
        <f>VLOOKUP($A60,'KK - M'!$A$6:$F$79,6,FALSE)</f>
        <v>DNF</v>
      </c>
      <c r="J60" s="14">
        <f>VLOOKUP(I60,Grille!$A$2:$B$84,2,FALSE)</f>
        <v>0</v>
      </c>
      <c r="K60" s="36">
        <f>VLOOKUP($A60,'GS-1 - M'!$A$6:$F$79,6,FALSE)</f>
        <v>5</v>
      </c>
      <c r="L60" s="36">
        <f>VLOOKUP(K60,Grille!$A$2:$B$84,2,FALSE)</f>
        <v>225</v>
      </c>
      <c r="M60" s="14">
        <f>VLOOKUP($A60,'GS-2 - M'!$A$6:$F$79,6,FALSE)</f>
        <v>4</v>
      </c>
      <c r="N60" s="14">
        <f>VLOOKUP(M60,Grille!$A$2:$B$84,2,FALSE)</f>
        <v>250</v>
      </c>
      <c r="O60" s="36" t="str">
        <f>VLOOKUP($A60,'SL-1 - M'!$A$6:$F$79,6,FALSE)</f>
        <v>DSQ</v>
      </c>
      <c r="P60" s="36">
        <f>VLOOKUP(O60,Grille!$A$2:$B$84,2,FALSE)</f>
        <v>0</v>
      </c>
      <c r="Q60" s="14" t="str">
        <f>VLOOKUP($A60,'SL-2 - M'!$A$6:$F$79,6,FALSE)</f>
        <v>DNF</v>
      </c>
      <c r="R60" s="14">
        <f>VLOOKUP(Q60,Grille!$A$2:$B$84,2,FALSE)</f>
        <v>0</v>
      </c>
    </row>
    <row r="61" spans="1:18" x14ac:dyDescent="0.25">
      <c r="A61" s="14">
        <v>48</v>
      </c>
      <c r="B61" s="15" t="s">
        <v>175</v>
      </c>
      <c r="C61" s="15" t="s">
        <v>25</v>
      </c>
      <c r="D61" s="15" t="s">
        <v>57</v>
      </c>
      <c r="E61" s="14">
        <f>RANK(F61,$F$7:$F$80,0)</f>
        <v>22</v>
      </c>
      <c r="F61" s="14">
        <f>H61+J61+L61+N61+P61+R61</f>
        <v>525</v>
      </c>
      <c r="G61" s="36" t="str">
        <f>VLOOKUP($A61,'SG - M'!$A$6:$F$79,6,FALSE)</f>
        <v>DNF</v>
      </c>
      <c r="H61" s="36">
        <f>VLOOKUP(G61,Grille!$A$2:$B$84,2,FALSE)</f>
        <v>0</v>
      </c>
      <c r="I61" s="14" t="str">
        <f>VLOOKUP($A61,'KK - M'!$A$6:$F$79,6,FALSE)</f>
        <v>DNF</v>
      </c>
      <c r="J61" s="14">
        <f>VLOOKUP(I61,Grille!$A$2:$B$84,2,FALSE)</f>
        <v>0</v>
      </c>
      <c r="K61" s="36">
        <f>VLOOKUP($A61,'GS-1 - M'!$A$6:$F$79,6,FALSE)</f>
        <v>15</v>
      </c>
      <c r="L61" s="36">
        <f>VLOOKUP(K61,Grille!$A$2:$B$84,2,FALSE)</f>
        <v>80</v>
      </c>
      <c r="M61" s="14">
        <f>VLOOKUP($A61,'GS-2 - M'!$A$6:$F$79,6,FALSE)</f>
        <v>16</v>
      </c>
      <c r="N61" s="14">
        <f>VLOOKUP(M61,Grille!$A$2:$B$84,2,FALSE)</f>
        <v>75</v>
      </c>
      <c r="O61" s="36">
        <f>VLOOKUP($A61,'SL-1 - M'!$A$6:$F$79,6,FALSE)</f>
        <v>4</v>
      </c>
      <c r="P61" s="36">
        <f>VLOOKUP(O61,Grille!$A$2:$B$84,2,FALSE)</f>
        <v>250</v>
      </c>
      <c r="Q61" s="14">
        <f>VLOOKUP($A61,'SL-2 - M'!$A$6:$F$79,6,FALSE)</f>
        <v>11</v>
      </c>
      <c r="R61" s="14">
        <f>VLOOKUP(Q61,Grille!$A$2:$B$84,2,FALSE)</f>
        <v>120</v>
      </c>
    </row>
    <row r="62" spans="1:18" s="9" customFormat="1" ht="15.75" x14ac:dyDescent="0.25">
      <c r="A62" s="23"/>
      <c r="B62" s="23"/>
      <c r="C62" s="24" t="s">
        <v>25</v>
      </c>
      <c r="D62" s="23"/>
      <c r="E62" s="23" t="s">
        <v>211</v>
      </c>
      <c r="F62" s="23">
        <f>SUM(F56:F61)</f>
        <v>4530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</sheetData>
  <autoFilter ref="A6:R6"/>
  <sortState ref="T7:U14">
    <sortCondition descending="1" ref="U7:U14"/>
  </sortState>
  <mergeCells count="15">
    <mergeCell ref="A1:D1"/>
    <mergeCell ref="A2:D2"/>
    <mergeCell ref="A3:D3"/>
    <mergeCell ref="E3:R3"/>
    <mergeCell ref="A5:A6"/>
    <mergeCell ref="B5:B6"/>
    <mergeCell ref="C5:C6"/>
    <mergeCell ref="D5:D6"/>
    <mergeCell ref="E5:F5"/>
    <mergeCell ref="Q5:R5"/>
    <mergeCell ref="G5:H5"/>
    <mergeCell ref="I5:J5"/>
    <mergeCell ref="K5:L5"/>
    <mergeCell ref="M5:N5"/>
    <mergeCell ref="O5:P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83"/>
  <sheetViews>
    <sheetView workbookViewId="0">
      <pane xSplit="4" ySplit="5" topLeftCell="E6" activePane="bottomRight" state="frozen"/>
      <selection activeCell="J36" sqref="J36"/>
      <selection pane="topRight" activeCell="J36" sqref="J36"/>
      <selection pane="bottomLeft" activeCell="J36" sqref="J36"/>
      <selection pane="bottomRight" activeCell="L15" sqref="L15"/>
    </sheetView>
  </sheetViews>
  <sheetFormatPr defaultRowHeight="15" x14ac:dyDescent="0.25"/>
  <cols>
    <col min="2" max="2" width="23.7109375" bestFit="1" customWidth="1"/>
    <col min="4" max="4" width="10.42578125" customWidth="1"/>
    <col min="5" max="5" width="9.85546875" style="6" customWidth="1"/>
    <col min="6" max="6" width="9.5703125" style="6" customWidth="1"/>
    <col min="7" max="7" width="10" style="6" customWidth="1"/>
  </cols>
  <sheetData>
    <row r="1" spans="1:7" ht="35.1" customHeight="1" x14ac:dyDescent="0.25">
      <c r="A1" s="44" t="s">
        <v>218</v>
      </c>
      <c r="B1" s="44"/>
      <c r="C1" s="44"/>
      <c r="D1" s="44"/>
    </row>
    <row r="2" spans="1:7" ht="15.75" x14ac:dyDescent="0.25">
      <c r="A2" s="45" t="s">
        <v>0</v>
      </c>
      <c r="B2" s="45"/>
      <c r="C2" s="45"/>
      <c r="D2" s="45"/>
      <c r="E2" s="53" t="s">
        <v>209</v>
      </c>
      <c r="F2" s="53"/>
      <c r="G2" s="53"/>
    </row>
    <row r="3" spans="1:7" x14ac:dyDescent="0.25">
      <c r="A3" s="45" t="s">
        <v>210</v>
      </c>
      <c r="B3" s="45"/>
      <c r="C3" s="45"/>
      <c r="D3" s="45"/>
      <c r="E3" s="51">
        <v>42430</v>
      </c>
      <c r="F3" s="52"/>
      <c r="G3" s="52"/>
    </row>
    <row r="5" spans="1:7" x14ac:dyDescent="0.25">
      <c r="A5" t="s">
        <v>1</v>
      </c>
      <c r="B5" t="s">
        <v>205</v>
      </c>
      <c r="C5" s="7" t="s">
        <v>208</v>
      </c>
      <c r="D5" s="7" t="s">
        <v>2</v>
      </c>
      <c r="E5" s="6" t="s">
        <v>11</v>
      </c>
      <c r="F5" s="6" t="s">
        <v>204</v>
      </c>
      <c r="G5" s="6" t="s">
        <v>4</v>
      </c>
    </row>
    <row r="6" spans="1:7" x14ac:dyDescent="0.25">
      <c r="A6">
        <v>1</v>
      </c>
      <c r="B6" t="s">
        <v>12</v>
      </c>
      <c r="C6" t="s">
        <v>13</v>
      </c>
      <c r="D6" t="s">
        <v>14</v>
      </c>
      <c r="E6" s="6">
        <v>63.6</v>
      </c>
      <c r="F6" s="6">
        <v>34</v>
      </c>
      <c r="G6" s="6">
        <f>VLOOKUP(F6,Grille!$A$2:$B$84,2,FALSE)</f>
        <v>26</v>
      </c>
    </row>
    <row r="7" spans="1:7" x14ac:dyDescent="0.25">
      <c r="A7">
        <v>2</v>
      </c>
      <c r="B7" t="s">
        <v>15</v>
      </c>
      <c r="C7" t="s">
        <v>13</v>
      </c>
      <c r="D7" t="s">
        <v>16</v>
      </c>
      <c r="E7" s="6">
        <v>60.17</v>
      </c>
      <c r="F7" s="6">
        <v>6</v>
      </c>
      <c r="G7" s="6">
        <f>VLOOKUP(F7,Grille!$A$2:$B$84,2,FALSE)</f>
        <v>200</v>
      </c>
    </row>
    <row r="8" spans="1:7" x14ac:dyDescent="0.25">
      <c r="A8">
        <v>3</v>
      </c>
      <c r="B8" t="s">
        <v>17</v>
      </c>
      <c r="C8" t="s">
        <v>18</v>
      </c>
      <c r="D8" t="s">
        <v>19</v>
      </c>
      <c r="E8" s="6">
        <v>63.32</v>
      </c>
      <c r="F8" s="6">
        <v>30</v>
      </c>
      <c r="G8" s="6">
        <f>VLOOKUP(F8,Grille!$A$2:$B$84,2,FALSE)</f>
        <v>30</v>
      </c>
    </row>
    <row r="9" spans="1:7" x14ac:dyDescent="0.25">
      <c r="A9">
        <v>4</v>
      </c>
      <c r="B9" t="s">
        <v>20</v>
      </c>
      <c r="C9" t="s">
        <v>13</v>
      </c>
      <c r="D9" t="s">
        <v>21</v>
      </c>
      <c r="E9" s="6">
        <v>58.28</v>
      </c>
      <c r="F9" s="6">
        <v>1</v>
      </c>
      <c r="G9" s="6">
        <f>VLOOKUP(F9,Grille!$A$2:$B$84,2,FALSE)</f>
        <v>500</v>
      </c>
    </row>
    <row r="10" spans="1:7" x14ac:dyDescent="0.25">
      <c r="A10">
        <v>5</v>
      </c>
      <c r="B10" t="s">
        <v>22</v>
      </c>
      <c r="C10" t="s">
        <v>18</v>
      </c>
      <c r="D10" t="s">
        <v>23</v>
      </c>
      <c r="E10" s="6">
        <v>63.65</v>
      </c>
      <c r="F10" s="6">
        <v>36</v>
      </c>
      <c r="G10" s="6">
        <f>VLOOKUP(F10,Grille!$A$2:$B$84,2,FALSE)</f>
        <v>24</v>
      </c>
    </row>
    <row r="11" spans="1:7" x14ac:dyDescent="0.25">
      <c r="A11">
        <v>6</v>
      </c>
      <c r="B11" t="s">
        <v>24</v>
      </c>
      <c r="C11" t="s">
        <v>25</v>
      </c>
      <c r="D11" t="s">
        <v>26</v>
      </c>
      <c r="E11" s="6" t="s">
        <v>217</v>
      </c>
      <c r="F11" s="6" t="s">
        <v>217</v>
      </c>
      <c r="G11" s="6">
        <f>VLOOKUP(F11,Grille!$A$2:$B$84,2,FALSE)</f>
        <v>0</v>
      </c>
    </row>
    <row r="12" spans="1:7" x14ac:dyDescent="0.25">
      <c r="A12">
        <v>7</v>
      </c>
      <c r="B12" t="s">
        <v>27</v>
      </c>
      <c r="C12" t="s">
        <v>13</v>
      </c>
      <c r="D12" t="s">
        <v>28</v>
      </c>
      <c r="E12" s="6">
        <v>62.74</v>
      </c>
      <c r="F12" s="6">
        <v>26</v>
      </c>
      <c r="G12" s="6">
        <f>VLOOKUP(F12,Grille!$A$2:$B$84,2,FALSE)</f>
        <v>36</v>
      </c>
    </row>
    <row r="13" spans="1:7" x14ac:dyDescent="0.25">
      <c r="A13">
        <v>8</v>
      </c>
      <c r="B13" t="s">
        <v>29</v>
      </c>
      <c r="C13" t="s">
        <v>18</v>
      </c>
      <c r="D13" t="s">
        <v>30</v>
      </c>
      <c r="E13" s="6">
        <v>65.790000000000006</v>
      </c>
      <c r="F13" s="6">
        <v>47</v>
      </c>
      <c r="G13" s="6">
        <f>VLOOKUP(F13,Grille!$A$2:$B$84,2,FALSE)</f>
        <v>13</v>
      </c>
    </row>
    <row r="14" spans="1:7" x14ac:dyDescent="0.25">
      <c r="A14">
        <v>9</v>
      </c>
      <c r="B14" t="s">
        <v>31</v>
      </c>
      <c r="C14" t="s">
        <v>32</v>
      </c>
      <c r="D14" t="s">
        <v>33</v>
      </c>
      <c r="E14" s="6" t="s">
        <v>216</v>
      </c>
      <c r="F14" s="6" t="s">
        <v>216</v>
      </c>
      <c r="G14" s="6">
        <f>VLOOKUP(F14,Grille!$A$2:$B$84,2,FALSE)</f>
        <v>0</v>
      </c>
    </row>
    <row r="15" spans="1:7" x14ac:dyDescent="0.25">
      <c r="A15">
        <v>10</v>
      </c>
      <c r="B15" t="s">
        <v>34</v>
      </c>
      <c r="C15" t="s">
        <v>35</v>
      </c>
      <c r="D15" t="s">
        <v>36</v>
      </c>
      <c r="E15" s="6">
        <v>62.03</v>
      </c>
      <c r="F15" s="6">
        <v>18</v>
      </c>
      <c r="G15" s="6">
        <f>VLOOKUP(F15,Grille!$A$2:$B$84,2,FALSE)</f>
        <v>65</v>
      </c>
    </row>
    <row r="16" spans="1:7" x14ac:dyDescent="0.25">
      <c r="A16">
        <v>11</v>
      </c>
      <c r="B16" t="s">
        <v>37</v>
      </c>
      <c r="C16" t="s">
        <v>25</v>
      </c>
      <c r="D16" t="s">
        <v>38</v>
      </c>
      <c r="E16" s="6">
        <v>65.36</v>
      </c>
      <c r="F16" s="6">
        <v>45</v>
      </c>
      <c r="G16" s="6">
        <f>VLOOKUP(F16,Grille!$A$2:$B$84,2,FALSE)</f>
        <v>15</v>
      </c>
    </row>
    <row r="17" spans="1:10" x14ac:dyDescent="0.25">
      <c r="A17">
        <v>12</v>
      </c>
      <c r="B17" t="s">
        <v>39</v>
      </c>
      <c r="C17" t="s">
        <v>40</v>
      </c>
      <c r="D17" t="s">
        <v>41</v>
      </c>
      <c r="E17" s="6">
        <v>71.180000000000007</v>
      </c>
      <c r="F17" s="6">
        <v>69</v>
      </c>
      <c r="G17" s="6">
        <f>VLOOKUP(F17,Grille!$A$2:$B$84,2,FALSE)</f>
        <v>0</v>
      </c>
    </row>
    <row r="18" spans="1:10" x14ac:dyDescent="0.25">
      <c r="A18">
        <v>13</v>
      </c>
      <c r="B18" t="s">
        <v>42</v>
      </c>
      <c r="C18" t="s">
        <v>32</v>
      </c>
      <c r="D18" t="s">
        <v>33</v>
      </c>
      <c r="E18" s="6">
        <v>61.9</v>
      </c>
      <c r="F18" s="6">
        <v>17</v>
      </c>
      <c r="G18" s="6">
        <f>VLOOKUP(F18,Grille!$A$2:$B$84,2,FALSE)</f>
        <v>70</v>
      </c>
    </row>
    <row r="19" spans="1:10" x14ac:dyDescent="0.25">
      <c r="A19">
        <v>14</v>
      </c>
      <c r="B19" t="s">
        <v>43</v>
      </c>
      <c r="C19" t="s">
        <v>13</v>
      </c>
      <c r="D19" t="s">
        <v>44</v>
      </c>
      <c r="E19" s="6">
        <v>60.33</v>
      </c>
      <c r="F19" s="6">
        <v>8</v>
      </c>
      <c r="G19" s="6">
        <f>VLOOKUP(F19,Grille!$A$2:$B$84,2,FALSE)</f>
        <v>160</v>
      </c>
    </row>
    <row r="20" spans="1:10" x14ac:dyDescent="0.25">
      <c r="A20">
        <v>15</v>
      </c>
      <c r="B20" t="s">
        <v>45</v>
      </c>
      <c r="C20" t="s">
        <v>25</v>
      </c>
      <c r="D20" t="s">
        <v>38</v>
      </c>
      <c r="E20" s="6">
        <v>63.96</v>
      </c>
      <c r="F20" s="6">
        <v>38</v>
      </c>
      <c r="G20" s="6">
        <f>VLOOKUP(F20,Grille!$A$2:$B$84,2,FALSE)</f>
        <v>22</v>
      </c>
    </row>
    <row r="21" spans="1:10" x14ac:dyDescent="0.25">
      <c r="A21">
        <v>16</v>
      </c>
      <c r="B21" t="s">
        <v>46</v>
      </c>
      <c r="C21" t="s">
        <v>40</v>
      </c>
      <c r="D21" t="s">
        <v>41</v>
      </c>
      <c r="E21" s="6">
        <v>69.680000000000007</v>
      </c>
      <c r="F21" s="6">
        <v>68</v>
      </c>
      <c r="G21" s="6">
        <f>VLOOKUP(F21,Grille!$A$2:$B$84,2,FALSE)</f>
        <v>0</v>
      </c>
    </row>
    <row r="22" spans="1:10" x14ac:dyDescent="0.25">
      <c r="A22">
        <v>17</v>
      </c>
      <c r="B22" t="s">
        <v>47</v>
      </c>
      <c r="C22" t="s">
        <v>18</v>
      </c>
      <c r="D22" t="s">
        <v>19</v>
      </c>
      <c r="E22" s="6">
        <v>64.709999999999994</v>
      </c>
      <c r="F22" s="6">
        <v>41</v>
      </c>
      <c r="G22" s="6">
        <f>VLOOKUP(F22,Grille!$A$2:$B$84,2,FALSE)</f>
        <v>19</v>
      </c>
    </row>
    <row r="23" spans="1:10" x14ac:dyDescent="0.25">
      <c r="A23">
        <v>18</v>
      </c>
      <c r="B23" t="s">
        <v>48</v>
      </c>
      <c r="C23" t="s">
        <v>18</v>
      </c>
      <c r="D23" t="s">
        <v>23</v>
      </c>
      <c r="E23" s="6">
        <v>66.150000000000006</v>
      </c>
      <c r="F23" s="6">
        <v>51</v>
      </c>
      <c r="G23" s="6">
        <f>VLOOKUP(F23,Grille!$A$2:$B$84,2,FALSE)</f>
        <v>9</v>
      </c>
    </row>
    <row r="24" spans="1:10" x14ac:dyDescent="0.25">
      <c r="A24">
        <v>19</v>
      </c>
      <c r="B24" t="s">
        <v>49</v>
      </c>
      <c r="C24" t="s">
        <v>40</v>
      </c>
      <c r="D24" t="s">
        <v>41</v>
      </c>
      <c r="E24" s="6">
        <v>77.010000000000005</v>
      </c>
      <c r="F24" s="6">
        <v>71</v>
      </c>
      <c r="G24" s="6">
        <f>VLOOKUP(F24,Grille!$A$2:$B$84,2,FALSE)</f>
        <v>0</v>
      </c>
    </row>
    <row r="25" spans="1:10" x14ac:dyDescent="0.25">
      <c r="A25">
        <v>20</v>
      </c>
      <c r="B25" t="s">
        <v>50</v>
      </c>
      <c r="C25" t="s">
        <v>13</v>
      </c>
      <c r="D25" t="s">
        <v>14</v>
      </c>
      <c r="E25" s="6">
        <v>62.6</v>
      </c>
      <c r="F25" s="6">
        <v>25</v>
      </c>
      <c r="G25" s="6">
        <f>VLOOKUP(F25,Grille!$A$2:$B$84,2,FALSE)</f>
        <v>38</v>
      </c>
    </row>
    <row r="26" spans="1:10" x14ac:dyDescent="0.25">
      <c r="A26">
        <v>21</v>
      </c>
      <c r="B26" t="s">
        <v>51</v>
      </c>
      <c r="C26" t="s">
        <v>13</v>
      </c>
      <c r="D26" t="s">
        <v>52</v>
      </c>
      <c r="E26" s="6">
        <v>62.43</v>
      </c>
      <c r="F26" s="6">
        <v>22</v>
      </c>
      <c r="G26" s="6">
        <f>VLOOKUP(F26,Grille!$A$2:$B$84,2,FALSE)</f>
        <v>47</v>
      </c>
    </row>
    <row r="27" spans="1:10" x14ac:dyDescent="0.25">
      <c r="A27">
        <v>22</v>
      </c>
      <c r="B27" t="s">
        <v>53</v>
      </c>
      <c r="C27" t="s">
        <v>25</v>
      </c>
      <c r="D27" t="s">
        <v>26</v>
      </c>
      <c r="E27" s="6">
        <v>67.42</v>
      </c>
      <c r="F27" s="6">
        <v>58</v>
      </c>
      <c r="G27" s="6">
        <f>VLOOKUP(F27,Grille!$A$2:$B$84,2,FALSE)</f>
        <v>2</v>
      </c>
    </row>
    <row r="28" spans="1:10" x14ac:dyDescent="0.25">
      <c r="A28">
        <v>23</v>
      </c>
      <c r="B28" t="s">
        <v>54</v>
      </c>
      <c r="C28" t="s">
        <v>13</v>
      </c>
      <c r="D28" t="s">
        <v>55</v>
      </c>
      <c r="E28" s="6">
        <v>65.010000000000005</v>
      </c>
      <c r="F28" s="6">
        <v>44</v>
      </c>
      <c r="G28" s="6">
        <f>VLOOKUP(F28,Grille!$A$2:$B$84,2,FALSE)</f>
        <v>16</v>
      </c>
    </row>
    <row r="29" spans="1:10" x14ac:dyDescent="0.25">
      <c r="A29">
        <v>24</v>
      </c>
      <c r="B29" t="s">
        <v>56</v>
      </c>
      <c r="C29" t="s">
        <v>25</v>
      </c>
      <c r="D29" t="s">
        <v>57</v>
      </c>
      <c r="E29" s="6">
        <v>63</v>
      </c>
      <c r="F29" s="6">
        <v>28</v>
      </c>
      <c r="G29" s="6">
        <f>VLOOKUP(F29,Grille!$A$2:$B$84,2,FALSE)</f>
        <v>32</v>
      </c>
    </row>
    <row r="30" spans="1:10" x14ac:dyDescent="0.25">
      <c r="A30">
        <v>25</v>
      </c>
      <c r="B30" t="s">
        <v>58</v>
      </c>
      <c r="C30" t="s">
        <v>13</v>
      </c>
      <c r="D30" t="s">
        <v>52</v>
      </c>
      <c r="E30" s="6">
        <v>59.44</v>
      </c>
      <c r="F30" s="6">
        <v>3</v>
      </c>
      <c r="G30" s="6">
        <f>VLOOKUP(F30,Grille!$A$2:$B$84,2,FALSE)</f>
        <v>300</v>
      </c>
    </row>
    <row r="31" spans="1:10" x14ac:dyDescent="0.25">
      <c r="A31">
        <v>26</v>
      </c>
      <c r="B31" t="s">
        <v>59</v>
      </c>
      <c r="C31" t="s">
        <v>35</v>
      </c>
      <c r="D31" t="s">
        <v>60</v>
      </c>
      <c r="E31" s="6">
        <v>67.849999999999994</v>
      </c>
      <c r="F31" s="6">
        <v>60</v>
      </c>
      <c r="G31" s="6">
        <f>VLOOKUP(F31,Grille!$A$2:$B$84,2,FALSE)</f>
        <v>0</v>
      </c>
    </row>
    <row r="32" spans="1:10" x14ac:dyDescent="0.25">
      <c r="A32">
        <v>27</v>
      </c>
      <c r="B32" t="s">
        <v>61</v>
      </c>
      <c r="C32" t="s">
        <v>25</v>
      </c>
      <c r="D32" t="s">
        <v>62</v>
      </c>
      <c r="E32" s="6">
        <v>67.48</v>
      </c>
      <c r="F32" s="6">
        <v>59</v>
      </c>
      <c r="G32" s="6">
        <f>VLOOKUP(F32,Grille!$A$2:$B$84,2,FALSE)</f>
        <v>1</v>
      </c>
      <c r="J32" s="5"/>
    </row>
    <row r="33" spans="1:7" x14ac:dyDescent="0.25">
      <c r="A33">
        <v>28</v>
      </c>
      <c r="B33" t="s">
        <v>63</v>
      </c>
      <c r="C33" t="s">
        <v>64</v>
      </c>
      <c r="D33" t="s">
        <v>65</v>
      </c>
      <c r="E33" s="6">
        <v>69.38</v>
      </c>
      <c r="F33" s="6">
        <v>66</v>
      </c>
      <c r="G33" s="6">
        <f>VLOOKUP(F33,Grille!$A$2:$B$84,2,FALSE)</f>
        <v>0</v>
      </c>
    </row>
    <row r="34" spans="1:7" x14ac:dyDescent="0.25">
      <c r="A34">
        <v>29</v>
      </c>
      <c r="B34" t="s">
        <v>66</v>
      </c>
      <c r="C34" t="s">
        <v>13</v>
      </c>
      <c r="D34" t="s">
        <v>14</v>
      </c>
      <c r="E34" s="6">
        <v>63.64</v>
      </c>
      <c r="F34" s="6">
        <v>35</v>
      </c>
      <c r="G34" s="6">
        <f>VLOOKUP(F34,Grille!$A$2:$B$84,2,FALSE)</f>
        <v>25</v>
      </c>
    </row>
    <row r="35" spans="1:7" x14ac:dyDescent="0.25">
      <c r="A35">
        <v>30</v>
      </c>
      <c r="B35" t="s">
        <v>67</v>
      </c>
      <c r="C35" t="s">
        <v>32</v>
      </c>
      <c r="D35" t="s">
        <v>33</v>
      </c>
      <c r="E35" s="6">
        <v>61.2</v>
      </c>
      <c r="F35" s="6">
        <v>11</v>
      </c>
      <c r="G35" s="6">
        <f>VLOOKUP(F35,Grille!$A$2:$B$84,2,FALSE)</f>
        <v>120</v>
      </c>
    </row>
    <row r="36" spans="1:7" x14ac:dyDescent="0.25">
      <c r="A36">
        <v>31</v>
      </c>
      <c r="B36" t="s">
        <v>68</v>
      </c>
      <c r="C36" t="s">
        <v>13</v>
      </c>
      <c r="D36" t="s">
        <v>52</v>
      </c>
      <c r="E36" s="6">
        <v>62.84</v>
      </c>
      <c r="F36" s="6">
        <v>27</v>
      </c>
      <c r="G36" s="6">
        <f>VLOOKUP(F36,Grille!$A$2:$B$84,2,FALSE)</f>
        <v>34</v>
      </c>
    </row>
    <row r="37" spans="1:7" x14ac:dyDescent="0.25">
      <c r="A37">
        <v>32</v>
      </c>
      <c r="B37" t="s">
        <v>69</v>
      </c>
      <c r="C37" t="s">
        <v>18</v>
      </c>
      <c r="D37" t="s">
        <v>30</v>
      </c>
      <c r="E37" s="6">
        <v>64.150000000000006</v>
      </c>
      <c r="F37" s="6">
        <v>40</v>
      </c>
      <c r="G37" s="6">
        <f>VLOOKUP(F37,Grille!$A$2:$B$84,2,FALSE)</f>
        <v>20</v>
      </c>
    </row>
    <row r="38" spans="1:7" x14ac:dyDescent="0.25">
      <c r="A38">
        <v>33</v>
      </c>
      <c r="B38" t="s">
        <v>70</v>
      </c>
      <c r="C38" t="s">
        <v>13</v>
      </c>
      <c r="D38" t="s">
        <v>14</v>
      </c>
      <c r="E38" s="6">
        <v>63.52</v>
      </c>
      <c r="F38" s="6">
        <v>33</v>
      </c>
      <c r="G38" s="6">
        <f>VLOOKUP(F38,Grille!$A$2:$B$84,2,FALSE)</f>
        <v>27</v>
      </c>
    </row>
    <row r="39" spans="1:7" x14ac:dyDescent="0.25">
      <c r="A39">
        <v>34</v>
      </c>
      <c r="B39" t="s">
        <v>71</v>
      </c>
      <c r="C39" t="s">
        <v>32</v>
      </c>
      <c r="D39" t="s">
        <v>72</v>
      </c>
      <c r="E39" s="6">
        <v>67.3</v>
      </c>
      <c r="F39" s="6">
        <v>57</v>
      </c>
      <c r="G39" s="6">
        <f>VLOOKUP(F39,Grille!$A$2:$B$84,2,FALSE)</f>
        <v>3</v>
      </c>
    </row>
    <row r="40" spans="1:7" x14ac:dyDescent="0.25">
      <c r="A40">
        <v>35</v>
      </c>
      <c r="B40" t="s">
        <v>73</v>
      </c>
      <c r="C40" t="s">
        <v>64</v>
      </c>
      <c r="D40" t="s">
        <v>74</v>
      </c>
      <c r="E40" s="6">
        <v>67.19</v>
      </c>
      <c r="F40" s="6">
        <v>55</v>
      </c>
      <c r="G40" s="6">
        <f>VLOOKUP(F40,Grille!$A$2:$B$84,2,FALSE)</f>
        <v>5</v>
      </c>
    </row>
    <row r="41" spans="1:7" x14ac:dyDescent="0.25">
      <c r="A41">
        <v>36</v>
      </c>
      <c r="B41" t="s">
        <v>75</v>
      </c>
      <c r="C41" t="s">
        <v>13</v>
      </c>
      <c r="D41" t="s">
        <v>44</v>
      </c>
      <c r="E41" s="6" t="s">
        <v>215</v>
      </c>
      <c r="F41" s="6" t="s">
        <v>215</v>
      </c>
      <c r="G41" s="6">
        <f>VLOOKUP(F41,Grille!$A$2:$B$84,2,FALSE)</f>
        <v>0</v>
      </c>
    </row>
    <row r="42" spans="1:7" x14ac:dyDescent="0.25">
      <c r="A42">
        <v>37</v>
      </c>
      <c r="B42" t="s">
        <v>76</v>
      </c>
      <c r="C42" t="s">
        <v>18</v>
      </c>
      <c r="D42" t="s">
        <v>23</v>
      </c>
      <c r="E42" s="6">
        <v>65.75</v>
      </c>
      <c r="F42" s="6">
        <v>46</v>
      </c>
      <c r="G42" s="6">
        <f>VLOOKUP(F42,Grille!$A$2:$B$84,2,FALSE)</f>
        <v>14</v>
      </c>
    </row>
    <row r="43" spans="1:7" x14ac:dyDescent="0.25">
      <c r="A43">
        <v>38</v>
      </c>
      <c r="B43" t="s">
        <v>77</v>
      </c>
      <c r="C43" t="s">
        <v>35</v>
      </c>
      <c r="D43" t="s">
        <v>36</v>
      </c>
      <c r="E43" s="6">
        <v>62.17</v>
      </c>
      <c r="F43" s="6">
        <v>19</v>
      </c>
      <c r="G43" s="6">
        <f>VLOOKUP(F43,Grille!$A$2:$B$84,2,FALSE)</f>
        <v>60</v>
      </c>
    </row>
    <row r="44" spans="1:7" x14ac:dyDescent="0.25">
      <c r="A44">
        <v>39</v>
      </c>
      <c r="B44" t="s">
        <v>78</v>
      </c>
      <c r="C44" t="s">
        <v>32</v>
      </c>
      <c r="D44" t="s">
        <v>79</v>
      </c>
      <c r="E44" s="6">
        <v>66.72</v>
      </c>
      <c r="F44" s="6">
        <v>53</v>
      </c>
      <c r="G44" s="6">
        <f>VLOOKUP(F44,Grille!$A$2:$B$84,2,FALSE)</f>
        <v>7</v>
      </c>
    </row>
    <row r="45" spans="1:7" x14ac:dyDescent="0.25">
      <c r="A45">
        <v>40</v>
      </c>
      <c r="B45" t="s">
        <v>80</v>
      </c>
      <c r="C45" t="s">
        <v>32</v>
      </c>
      <c r="D45" t="s">
        <v>81</v>
      </c>
      <c r="E45" s="6">
        <v>64.97</v>
      </c>
      <c r="F45" s="6">
        <v>43</v>
      </c>
      <c r="G45" s="6">
        <f>VLOOKUP(F45,Grille!$A$2:$B$84,2,FALSE)</f>
        <v>17</v>
      </c>
    </row>
    <row r="46" spans="1:7" x14ac:dyDescent="0.25">
      <c r="A46">
        <v>41</v>
      </c>
      <c r="B46" t="s">
        <v>82</v>
      </c>
      <c r="C46" t="s">
        <v>32</v>
      </c>
      <c r="D46" t="s">
        <v>33</v>
      </c>
      <c r="E46" s="6" t="s">
        <v>217</v>
      </c>
      <c r="F46" s="6" t="s">
        <v>217</v>
      </c>
      <c r="G46" s="6">
        <f>VLOOKUP(F46,Grille!$A$2:$B$84,2,FALSE)</f>
        <v>0</v>
      </c>
    </row>
    <row r="47" spans="1:7" x14ac:dyDescent="0.25">
      <c r="A47">
        <v>42</v>
      </c>
      <c r="B47" t="s">
        <v>83</v>
      </c>
      <c r="C47" t="s">
        <v>35</v>
      </c>
      <c r="D47" t="s">
        <v>84</v>
      </c>
      <c r="E47" s="6">
        <v>68.430000000000007</v>
      </c>
      <c r="F47" s="6">
        <v>63</v>
      </c>
      <c r="G47" s="6">
        <f>VLOOKUP(F47,Grille!$A$2:$B$84,2,FALSE)</f>
        <v>0</v>
      </c>
    </row>
    <row r="48" spans="1:7" x14ac:dyDescent="0.25">
      <c r="A48">
        <v>43</v>
      </c>
      <c r="B48" t="s">
        <v>85</v>
      </c>
      <c r="C48" t="s">
        <v>13</v>
      </c>
      <c r="D48" t="s">
        <v>52</v>
      </c>
      <c r="E48" s="6">
        <v>61.37</v>
      </c>
      <c r="F48" s="6">
        <v>13</v>
      </c>
      <c r="G48" s="6">
        <f>VLOOKUP(F48,Grille!$A$2:$B$84,2,FALSE)</f>
        <v>100</v>
      </c>
    </row>
    <row r="49" spans="1:7" x14ac:dyDescent="0.25">
      <c r="A49">
        <v>44</v>
      </c>
      <c r="B49" t="s">
        <v>86</v>
      </c>
      <c r="C49" t="s">
        <v>25</v>
      </c>
      <c r="D49" t="s">
        <v>57</v>
      </c>
      <c r="E49" s="6">
        <v>61.5</v>
      </c>
      <c r="F49" s="6">
        <v>15</v>
      </c>
      <c r="G49" s="6">
        <f>VLOOKUP(F49,Grille!$A$2:$B$84,2,FALSE)</f>
        <v>80</v>
      </c>
    </row>
    <row r="50" spans="1:7" x14ac:dyDescent="0.25">
      <c r="A50">
        <v>45</v>
      </c>
      <c r="B50" t="s">
        <v>87</v>
      </c>
      <c r="C50" t="s">
        <v>32</v>
      </c>
      <c r="D50" t="s">
        <v>33</v>
      </c>
      <c r="E50" s="6" t="s">
        <v>217</v>
      </c>
      <c r="F50" s="6" t="s">
        <v>217</v>
      </c>
      <c r="G50" s="6">
        <f>VLOOKUP(F50,Grille!$A$2:$B$84,2,FALSE)</f>
        <v>0</v>
      </c>
    </row>
    <row r="51" spans="1:7" x14ac:dyDescent="0.25">
      <c r="A51">
        <v>46</v>
      </c>
      <c r="B51" t="s">
        <v>88</v>
      </c>
      <c r="C51" t="s">
        <v>18</v>
      </c>
      <c r="D51" t="s">
        <v>19</v>
      </c>
      <c r="E51" s="6" t="s">
        <v>217</v>
      </c>
      <c r="F51" s="6" t="s">
        <v>217</v>
      </c>
      <c r="G51" s="6">
        <f>VLOOKUP(F51,Grille!$A$2:$B$84,2,FALSE)</f>
        <v>0</v>
      </c>
    </row>
    <row r="52" spans="1:7" x14ac:dyDescent="0.25">
      <c r="A52">
        <v>47</v>
      </c>
      <c r="B52" t="s">
        <v>89</v>
      </c>
      <c r="C52" t="s">
        <v>40</v>
      </c>
      <c r="D52" t="s">
        <v>41</v>
      </c>
      <c r="E52" s="6">
        <v>73.77</v>
      </c>
      <c r="F52" s="6">
        <v>70</v>
      </c>
      <c r="G52" s="6">
        <f>VLOOKUP(F52,Grille!$A$2:$B$84,2,FALSE)</f>
        <v>0</v>
      </c>
    </row>
    <row r="53" spans="1:7" x14ac:dyDescent="0.25">
      <c r="A53">
        <v>48</v>
      </c>
      <c r="B53" t="s">
        <v>90</v>
      </c>
      <c r="C53" t="s">
        <v>32</v>
      </c>
      <c r="D53" t="s">
        <v>81</v>
      </c>
      <c r="E53" s="6">
        <v>68.34</v>
      </c>
      <c r="F53" s="6">
        <v>62</v>
      </c>
      <c r="G53" s="6">
        <f>VLOOKUP(F53,Grille!$A$2:$B$84,2,FALSE)</f>
        <v>0</v>
      </c>
    </row>
    <row r="54" spans="1:7" x14ac:dyDescent="0.25">
      <c r="A54">
        <v>49</v>
      </c>
      <c r="B54" t="s">
        <v>91</v>
      </c>
      <c r="C54" t="s">
        <v>25</v>
      </c>
      <c r="D54" t="s">
        <v>38</v>
      </c>
      <c r="E54" s="6">
        <v>61.45</v>
      </c>
      <c r="F54" s="6">
        <v>14</v>
      </c>
      <c r="G54" s="6">
        <f>VLOOKUP(F54,Grille!$A$2:$B$84,2,FALSE)</f>
        <v>90</v>
      </c>
    </row>
    <row r="55" spans="1:7" x14ac:dyDescent="0.25">
      <c r="A55">
        <v>50</v>
      </c>
      <c r="B55" t="s">
        <v>92</v>
      </c>
      <c r="C55" t="s">
        <v>18</v>
      </c>
      <c r="D55" t="s">
        <v>93</v>
      </c>
      <c r="E55" s="6">
        <v>65.81</v>
      </c>
      <c r="F55" s="6">
        <v>48</v>
      </c>
      <c r="G55" s="6">
        <f>VLOOKUP(F55,Grille!$A$2:$B$84,2,FALSE)</f>
        <v>12</v>
      </c>
    </row>
    <row r="56" spans="1:7" x14ac:dyDescent="0.25">
      <c r="A56">
        <v>51</v>
      </c>
      <c r="B56" t="s">
        <v>94</v>
      </c>
      <c r="C56" t="s">
        <v>64</v>
      </c>
      <c r="D56" t="s">
        <v>74</v>
      </c>
      <c r="E56" s="6">
        <v>69.09</v>
      </c>
      <c r="F56" s="6">
        <v>65</v>
      </c>
      <c r="G56" s="6">
        <f>VLOOKUP(F56,Grille!$A$2:$B$84,2,FALSE)</f>
        <v>0</v>
      </c>
    </row>
    <row r="57" spans="1:7" x14ac:dyDescent="0.25">
      <c r="A57">
        <v>52</v>
      </c>
      <c r="B57" t="s">
        <v>95</v>
      </c>
      <c r="C57" t="s">
        <v>18</v>
      </c>
      <c r="D57" t="s">
        <v>23</v>
      </c>
      <c r="E57" s="6">
        <v>61.87</v>
      </c>
      <c r="F57" s="6">
        <v>16</v>
      </c>
      <c r="G57" s="6">
        <f>VLOOKUP(F57,Grille!$A$2:$B$84,2,FALSE)</f>
        <v>75</v>
      </c>
    </row>
    <row r="58" spans="1:7" x14ac:dyDescent="0.25">
      <c r="A58">
        <v>53</v>
      </c>
      <c r="B58" t="s">
        <v>96</v>
      </c>
      <c r="C58" t="s">
        <v>13</v>
      </c>
      <c r="D58" t="s">
        <v>14</v>
      </c>
      <c r="E58" s="6">
        <v>59.32</v>
      </c>
      <c r="F58" s="6">
        <v>2</v>
      </c>
      <c r="G58" s="6">
        <f>VLOOKUP(F58,Grille!$A$2:$B$84,2,FALSE)</f>
        <v>400</v>
      </c>
    </row>
    <row r="59" spans="1:7" x14ac:dyDescent="0.25">
      <c r="A59">
        <v>54</v>
      </c>
      <c r="B59" t="s">
        <v>97</v>
      </c>
      <c r="C59" t="s">
        <v>13</v>
      </c>
      <c r="D59" t="s">
        <v>44</v>
      </c>
      <c r="E59" s="6">
        <v>59.97</v>
      </c>
      <c r="F59" s="6">
        <v>4</v>
      </c>
      <c r="G59" s="6">
        <f>VLOOKUP(F59,Grille!$A$2:$B$84,2,FALSE)</f>
        <v>250</v>
      </c>
    </row>
    <row r="60" spans="1:7" x14ac:dyDescent="0.25">
      <c r="A60">
        <v>55</v>
      </c>
      <c r="B60" t="s">
        <v>98</v>
      </c>
      <c r="C60" t="s">
        <v>18</v>
      </c>
      <c r="D60" t="s">
        <v>23</v>
      </c>
      <c r="E60" s="6">
        <v>63.93</v>
      </c>
      <c r="F60" s="6">
        <v>37</v>
      </c>
      <c r="G60" s="6">
        <f>VLOOKUP(F60,Grille!$A$2:$B$84,2,FALSE)</f>
        <v>23</v>
      </c>
    </row>
    <row r="61" spans="1:7" x14ac:dyDescent="0.25">
      <c r="A61">
        <v>56</v>
      </c>
      <c r="B61" t="s">
        <v>99</v>
      </c>
      <c r="C61" t="s">
        <v>100</v>
      </c>
      <c r="D61" t="s">
        <v>100</v>
      </c>
      <c r="E61" s="6">
        <v>65.83</v>
      </c>
      <c r="F61" s="6">
        <v>49</v>
      </c>
      <c r="G61" s="6">
        <f>VLOOKUP(F61,Grille!$A$2:$B$84,2,FALSE)</f>
        <v>11</v>
      </c>
    </row>
    <row r="62" spans="1:7" x14ac:dyDescent="0.25">
      <c r="A62">
        <v>57</v>
      </c>
      <c r="B62" t="s">
        <v>101</v>
      </c>
      <c r="C62" t="s">
        <v>40</v>
      </c>
      <c r="D62" t="s">
        <v>41</v>
      </c>
      <c r="E62" s="6">
        <v>64.900000000000006</v>
      </c>
      <c r="F62" s="6">
        <v>42</v>
      </c>
      <c r="G62" s="6">
        <f>VLOOKUP(F62,Grille!$A$2:$B$84,2,FALSE)</f>
        <v>18</v>
      </c>
    </row>
    <row r="63" spans="1:7" x14ac:dyDescent="0.25">
      <c r="A63">
        <v>58</v>
      </c>
      <c r="B63" t="s">
        <v>102</v>
      </c>
      <c r="C63" t="s">
        <v>25</v>
      </c>
      <c r="D63" t="s">
        <v>38</v>
      </c>
      <c r="E63" s="6">
        <v>63.27</v>
      </c>
      <c r="F63" s="6">
        <v>29</v>
      </c>
      <c r="G63" s="6">
        <f>VLOOKUP(F63,Grille!$A$2:$B$84,2,FALSE)</f>
        <v>31</v>
      </c>
    </row>
    <row r="64" spans="1:7" x14ac:dyDescent="0.25">
      <c r="A64">
        <v>59</v>
      </c>
      <c r="B64" t="s">
        <v>103</v>
      </c>
      <c r="C64" t="s">
        <v>13</v>
      </c>
      <c r="D64" t="s">
        <v>52</v>
      </c>
      <c r="E64" s="6">
        <v>63.97</v>
      </c>
      <c r="F64" s="6">
        <v>39</v>
      </c>
      <c r="G64" s="6">
        <f>VLOOKUP(F64,Grille!$A$2:$B$84,2,FALSE)</f>
        <v>21</v>
      </c>
    </row>
    <row r="65" spans="1:7" x14ac:dyDescent="0.25">
      <c r="A65">
        <v>60</v>
      </c>
      <c r="B65" t="s">
        <v>104</v>
      </c>
      <c r="C65" t="s">
        <v>25</v>
      </c>
      <c r="D65" t="s">
        <v>38</v>
      </c>
      <c r="E65" s="6">
        <v>62.5</v>
      </c>
      <c r="F65" s="6">
        <v>23</v>
      </c>
      <c r="G65" s="6">
        <f>VLOOKUP(F65,Grille!$A$2:$B$84,2,FALSE)</f>
        <v>44</v>
      </c>
    </row>
    <row r="66" spans="1:7" x14ac:dyDescent="0.25">
      <c r="A66">
        <v>61</v>
      </c>
      <c r="B66" t="s">
        <v>105</v>
      </c>
      <c r="C66" t="s">
        <v>64</v>
      </c>
      <c r="D66" t="s">
        <v>106</v>
      </c>
      <c r="E66" s="6">
        <v>65.88</v>
      </c>
      <c r="F66" s="6">
        <v>50</v>
      </c>
      <c r="G66" s="6">
        <f>VLOOKUP(F66,Grille!$A$2:$B$84,2,FALSE)</f>
        <v>10</v>
      </c>
    </row>
    <row r="67" spans="1:7" x14ac:dyDescent="0.25">
      <c r="A67">
        <v>62</v>
      </c>
      <c r="B67" t="s">
        <v>107</v>
      </c>
      <c r="C67" t="s">
        <v>18</v>
      </c>
      <c r="D67" t="s">
        <v>30</v>
      </c>
      <c r="E67" s="6">
        <v>67.86</v>
      </c>
      <c r="F67" s="6">
        <v>61</v>
      </c>
      <c r="G67" s="6">
        <f>VLOOKUP(F67,Grille!$A$2:$B$84,2,FALSE)</f>
        <v>0</v>
      </c>
    </row>
    <row r="68" spans="1:7" x14ac:dyDescent="0.25">
      <c r="A68">
        <v>63</v>
      </c>
      <c r="B68" t="s">
        <v>108</v>
      </c>
      <c r="C68" t="s">
        <v>13</v>
      </c>
      <c r="D68" t="s">
        <v>14</v>
      </c>
      <c r="E68" s="6">
        <v>62.25</v>
      </c>
      <c r="F68" s="6">
        <v>20</v>
      </c>
      <c r="G68" s="6">
        <f>VLOOKUP(F68,Grille!$A$2:$B$84,2,FALSE)</f>
        <v>55</v>
      </c>
    </row>
    <row r="69" spans="1:7" x14ac:dyDescent="0.25">
      <c r="A69">
        <v>64</v>
      </c>
      <c r="B69" t="s">
        <v>109</v>
      </c>
      <c r="C69" t="s">
        <v>13</v>
      </c>
      <c r="D69" t="s">
        <v>52</v>
      </c>
      <c r="E69" s="6">
        <v>62.5</v>
      </c>
      <c r="F69" s="6">
        <v>23</v>
      </c>
      <c r="G69" s="6">
        <f>VLOOKUP(F69,Grille!$A$2:$B$84,2,FALSE)</f>
        <v>44</v>
      </c>
    </row>
    <row r="70" spans="1:7" x14ac:dyDescent="0.25">
      <c r="A70">
        <v>65</v>
      </c>
      <c r="B70" t="s">
        <v>110</v>
      </c>
      <c r="C70" t="s">
        <v>13</v>
      </c>
      <c r="D70" t="s">
        <v>14</v>
      </c>
      <c r="E70" s="6">
        <v>63.44</v>
      </c>
      <c r="F70" s="6">
        <v>31</v>
      </c>
      <c r="G70" s="6">
        <f>VLOOKUP(F70,Grille!$A$2:$B$84,2,FALSE)</f>
        <v>29</v>
      </c>
    </row>
    <row r="71" spans="1:7" x14ac:dyDescent="0.25">
      <c r="A71">
        <v>66</v>
      </c>
      <c r="B71" t="s">
        <v>111</v>
      </c>
      <c r="C71" t="s">
        <v>35</v>
      </c>
      <c r="D71" t="s">
        <v>60</v>
      </c>
      <c r="E71" s="6">
        <v>68.92</v>
      </c>
      <c r="F71" s="6">
        <v>64</v>
      </c>
      <c r="G71" s="6">
        <f>VLOOKUP(F71,Grille!$A$2:$B$84,2,FALSE)</f>
        <v>0</v>
      </c>
    </row>
    <row r="72" spans="1:7" x14ac:dyDescent="0.25">
      <c r="A72">
        <v>67</v>
      </c>
      <c r="B72" t="s">
        <v>112</v>
      </c>
      <c r="C72" t="s">
        <v>25</v>
      </c>
      <c r="D72" t="s">
        <v>38</v>
      </c>
      <c r="E72" s="6">
        <v>63.44</v>
      </c>
      <c r="F72" s="6">
        <v>31</v>
      </c>
      <c r="G72" s="6">
        <f>VLOOKUP(F72,Grille!$A$2:$B$84,2,FALSE)</f>
        <v>29</v>
      </c>
    </row>
    <row r="73" spans="1:7" x14ac:dyDescent="0.25">
      <c r="A73">
        <v>68</v>
      </c>
      <c r="B73" t="s">
        <v>113</v>
      </c>
      <c r="C73" t="s">
        <v>32</v>
      </c>
      <c r="D73" t="s">
        <v>81</v>
      </c>
      <c r="E73" s="6">
        <v>66.44</v>
      </c>
      <c r="F73" s="6">
        <v>52</v>
      </c>
      <c r="G73" s="6">
        <f>VLOOKUP(F73,Grille!$A$2:$B$84,2,FALSE)</f>
        <v>8</v>
      </c>
    </row>
    <row r="74" spans="1:7" x14ac:dyDescent="0.25">
      <c r="A74">
        <v>69</v>
      </c>
      <c r="B74" t="s">
        <v>114</v>
      </c>
      <c r="C74" t="s">
        <v>13</v>
      </c>
      <c r="D74" t="s">
        <v>44</v>
      </c>
      <c r="E74" s="6">
        <v>60.31</v>
      </c>
      <c r="F74" s="6">
        <v>7</v>
      </c>
      <c r="G74" s="6">
        <f>VLOOKUP(F74,Grille!$A$2:$B$84,2,FALSE)</f>
        <v>180</v>
      </c>
    </row>
    <row r="75" spans="1:7" x14ac:dyDescent="0.25">
      <c r="A75">
        <v>70</v>
      </c>
      <c r="B75" t="s">
        <v>115</v>
      </c>
      <c r="C75" t="s">
        <v>25</v>
      </c>
      <c r="D75" t="s">
        <v>38</v>
      </c>
      <c r="E75" s="6">
        <v>66.95</v>
      </c>
      <c r="F75" s="6">
        <v>54</v>
      </c>
      <c r="G75" s="6">
        <f>VLOOKUP(F75,Grille!$A$2:$B$84,2,FALSE)</f>
        <v>6</v>
      </c>
    </row>
    <row r="76" spans="1:7" x14ac:dyDescent="0.25">
      <c r="A76">
        <v>71</v>
      </c>
      <c r="B76" t="s">
        <v>116</v>
      </c>
      <c r="C76" t="s">
        <v>32</v>
      </c>
      <c r="D76" t="s">
        <v>79</v>
      </c>
      <c r="E76" s="6" t="s">
        <v>217</v>
      </c>
      <c r="F76" s="6" t="s">
        <v>217</v>
      </c>
      <c r="G76" s="6">
        <f>VLOOKUP(F76,Grille!$A$2:$B$84,2,FALSE)</f>
        <v>0</v>
      </c>
    </row>
    <row r="77" spans="1:7" x14ac:dyDescent="0.25">
      <c r="A77">
        <v>72</v>
      </c>
      <c r="B77" t="s">
        <v>117</v>
      </c>
      <c r="C77" t="s">
        <v>64</v>
      </c>
      <c r="D77" t="s">
        <v>118</v>
      </c>
      <c r="E77" s="6">
        <v>69.430000000000007</v>
      </c>
      <c r="F77" s="6">
        <v>67</v>
      </c>
      <c r="G77" s="6">
        <f>VLOOKUP(F77,Grille!$A$2:$B$84,2,FALSE)</f>
        <v>0</v>
      </c>
    </row>
    <row r="78" spans="1:7" x14ac:dyDescent="0.25">
      <c r="A78">
        <v>73</v>
      </c>
      <c r="B78" t="s">
        <v>119</v>
      </c>
      <c r="C78" t="s">
        <v>13</v>
      </c>
      <c r="D78" t="s">
        <v>14</v>
      </c>
      <c r="E78" s="6">
        <v>61.11</v>
      </c>
      <c r="F78" s="6">
        <v>10</v>
      </c>
      <c r="G78" s="6">
        <f>VLOOKUP(F78,Grille!$A$2:$B$84,2,FALSE)</f>
        <v>130</v>
      </c>
    </row>
    <row r="79" spans="1:7" x14ac:dyDescent="0.25">
      <c r="A79">
        <v>74</v>
      </c>
      <c r="B79" t="s">
        <v>120</v>
      </c>
      <c r="C79" t="s">
        <v>13</v>
      </c>
      <c r="D79" t="s">
        <v>14</v>
      </c>
      <c r="E79" s="6">
        <v>60.46</v>
      </c>
      <c r="F79" s="6">
        <v>9</v>
      </c>
      <c r="G79" s="6">
        <f>VLOOKUP(F79,Grille!$A$2:$B$84,2,FALSE)</f>
        <v>145</v>
      </c>
    </row>
    <row r="80" spans="1:7" x14ac:dyDescent="0.25">
      <c r="A80">
        <v>75</v>
      </c>
      <c r="B80" t="s">
        <v>121</v>
      </c>
      <c r="C80" t="s">
        <v>25</v>
      </c>
      <c r="D80" t="s">
        <v>38</v>
      </c>
      <c r="E80" s="6">
        <v>61.35</v>
      </c>
      <c r="F80" s="6">
        <v>12</v>
      </c>
      <c r="G80" s="6">
        <f>VLOOKUP(F80,Grille!$A$2:$B$84,2,FALSE)</f>
        <v>110</v>
      </c>
    </row>
    <row r="81" spans="1:7" x14ac:dyDescent="0.25">
      <c r="A81">
        <v>76</v>
      </c>
      <c r="B81" t="s">
        <v>122</v>
      </c>
      <c r="C81" t="s">
        <v>25</v>
      </c>
      <c r="D81" t="s">
        <v>57</v>
      </c>
      <c r="E81" s="6">
        <v>60.05</v>
      </c>
      <c r="F81" s="6">
        <v>5</v>
      </c>
      <c r="G81" s="6">
        <f>VLOOKUP(F81,Grille!$A$2:$B$84,2,FALSE)</f>
        <v>225</v>
      </c>
    </row>
    <row r="82" spans="1:7" x14ac:dyDescent="0.25">
      <c r="A82">
        <v>77</v>
      </c>
      <c r="B82" t="s">
        <v>123</v>
      </c>
      <c r="C82" t="s">
        <v>18</v>
      </c>
      <c r="D82" t="s">
        <v>23</v>
      </c>
      <c r="E82" s="6">
        <v>67.19</v>
      </c>
      <c r="F82" s="6">
        <v>55</v>
      </c>
      <c r="G82" s="6">
        <f>VLOOKUP(F82,Grille!$A$2:$B$84,2,FALSE)</f>
        <v>5</v>
      </c>
    </row>
    <row r="83" spans="1:7" x14ac:dyDescent="0.25">
      <c r="A83">
        <v>78</v>
      </c>
      <c r="B83" t="s">
        <v>124</v>
      </c>
      <c r="C83" t="s">
        <v>13</v>
      </c>
      <c r="D83" t="s">
        <v>52</v>
      </c>
      <c r="E83" s="6">
        <v>62.34</v>
      </c>
      <c r="F83" s="6">
        <v>21</v>
      </c>
      <c r="G83" s="6">
        <f>VLOOKUP(F83,Grille!$A$2:$B$84,2,FALSE)</f>
        <v>51</v>
      </c>
    </row>
  </sheetData>
  <autoFilter ref="A5:G5">
    <sortState ref="A6:G83">
      <sortCondition ref="A5"/>
    </sortState>
  </autoFilter>
  <mergeCells count="5">
    <mergeCell ref="A1:D1"/>
    <mergeCell ref="A2:D2"/>
    <mergeCell ref="A3:D3"/>
    <mergeCell ref="E3:G3"/>
    <mergeCell ref="E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79"/>
  <sheetViews>
    <sheetView workbookViewId="0">
      <pane xSplit="4" ySplit="5" topLeftCell="E6" activePane="bottomRight" state="frozen"/>
      <selection activeCell="B34" sqref="B34"/>
      <selection pane="topRight" activeCell="B34" sqref="B34"/>
      <selection pane="bottomLeft" activeCell="B34" sqref="B34"/>
      <selection pane="bottomRight" activeCell="E3" sqref="E3:G3"/>
    </sheetView>
  </sheetViews>
  <sheetFormatPr defaultRowHeight="15" x14ac:dyDescent="0.25"/>
  <cols>
    <col min="2" max="2" width="26.85546875" bestFit="1" customWidth="1"/>
    <col min="5" max="7" width="9.140625" style="6"/>
  </cols>
  <sheetData>
    <row r="1" spans="1:7" ht="35.1" customHeight="1" x14ac:dyDescent="0.25">
      <c r="A1" s="44" t="s">
        <v>218</v>
      </c>
      <c r="B1" s="44"/>
      <c r="C1" s="44"/>
      <c r="D1" s="44"/>
    </row>
    <row r="2" spans="1:7" ht="15.75" x14ac:dyDescent="0.25">
      <c r="A2" s="45" t="s">
        <v>0</v>
      </c>
      <c r="B2" s="45"/>
      <c r="C2" s="45"/>
      <c r="D2" s="45"/>
      <c r="E2" s="53" t="s">
        <v>212</v>
      </c>
      <c r="F2" s="53"/>
      <c r="G2" s="53"/>
    </row>
    <row r="3" spans="1:7" x14ac:dyDescent="0.25">
      <c r="A3" s="45" t="s">
        <v>210</v>
      </c>
      <c r="B3" s="45"/>
      <c r="C3" s="45"/>
      <c r="D3" s="45"/>
      <c r="E3" s="51">
        <v>42430</v>
      </c>
      <c r="F3" s="52"/>
      <c r="G3" s="52"/>
    </row>
    <row r="5" spans="1:7" x14ac:dyDescent="0.25">
      <c r="A5" t="s">
        <v>1</v>
      </c>
      <c r="B5" t="s">
        <v>205</v>
      </c>
      <c r="C5" s="7" t="s">
        <v>208</v>
      </c>
      <c r="D5" s="7" t="s">
        <v>2</v>
      </c>
      <c r="E5" s="6" t="s">
        <v>11</v>
      </c>
      <c r="F5" s="6" t="s">
        <v>204</v>
      </c>
      <c r="G5" s="6" t="s">
        <v>4</v>
      </c>
    </row>
    <row r="6" spans="1:7" x14ac:dyDescent="0.25">
      <c r="A6">
        <v>1</v>
      </c>
      <c r="B6" t="s">
        <v>125</v>
      </c>
      <c r="C6" t="s">
        <v>13</v>
      </c>
      <c r="D6" t="s">
        <v>21</v>
      </c>
      <c r="E6" s="31">
        <v>62.82</v>
      </c>
      <c r="F6" s="6">
        <v>30</v>
      </c>
      <c r="G6" s="6">
        <f>VLOOKUP(F6,Grille!$A$2:$B$84,2,FALSE)</f>
        <v>30</v>
      </c>
    </row>
    <row r="7" spans="1:7" x14ac:dyDescent="0.25">
      <c r="A7">
        <v>2</v>
      </c>
      <c r="B7" t="s">
        <v>126</v>
      </c>
      <c r="C7" t="s">
        <v>32</v>
      </c>
      <c r="D7" t="s">
        <v>127</v>
      </c>
      <c r="E7" s="31">
        <v>63.1</v>
      </c>
      <c r="F7" s="6">
        <v>32</v>
      </c>
      <c r="G7" s="6">
        <f>VLOOKUP(F7,Grille!$A$2:$B$84,2,FALSE)</f>
        <v>28</v>
      </c>
    </row>
    <row r="8" spans="1:7" x14ac:dyDescent="0.25">
      <c r="A8">
        <v>3</v>
      </c>
      <c r="B8" t="s">
        <v>128</v>
      </c>
      <c r="C8" t="s">
        <v>13</v>
      </c>
      <c r="D8" t="s">
        <v>14</v>
      </c>
      <c r="E8" s="31">
        <v>61.28</v>
      </c>
      <c r="F8" s="6">
        <v>17</v>
      </c>
      <c r="G8" s="6">
        <f>VLOOKUP(F8,Grille!$A$2:$B$84,2,FALSE)</f>
        <v>70</v>
      </c>
    </row>
    <row r="9" spans="1:7" x14ac:dyDescent="0.25">
      <c r="A9">
        <v>4</v>
      </c>
      <c r="B9" t="s">
        <v>129</v>
      </c>
      <c r="C9" t="s">
        <v>25</v>
      </c>
      <c r="D9" t="s">
        <v>38</v>
      </c>
      <c r="E9" s="31">
        <v>59.6</v>
      </c>
      <c r="F9" s="6">
        <v>4</v>
      </c>
      <c r="G9" s="6">
        <f>VLOOKUP(F9,Grille!$A$2:$B$84,2,FALSE)</f>
        <v>250</v>
      </c>
    </row>
    <row r="10" spans="1:7" x14ac:dyDescent="0.25">
      <c r="A10">
        <v>5</v>
      </c>
      <c r="B10" t="s">
        <v>130</v>
      </c>
      <c r="C10" t="s">
        <v>13</v>
      </c>
      <c r="D10" t="s">
        <v>14</v>
      </c>
      <c r="E10" s="31">
        <v>59.73</v>
      </c>
      <c r="F10" s="6">
        <v>5</v>
      </c>
      <c r="G10" s="6">
        <f>VLOOKUP(F10,Grille!$A$2:$B$84,2,FALSE)</f>
        <v>225</v>
      </c>
    </row>
    <row r="11" spans="1:7" x14ac:dyDescent="0.25">
      <c r="A11">
        <v>6</v>
      </c>
      <c r="B11" t="s">
        <v>131</v>
      </c>
      <c r="C11" t="s">
        <v>18</v>
      </c>
      <c r="D11" t="s">
        <v>30</v>
      </c>
      <c r="E11" s="31">
        <v>62.77</v>
      </c>
      <c r="F11" s="6">
        <v>29</v>
      </c>
      <c r="G11" s="6">
        <f>VLOOKUP(F11,Grille!$A$2:$B$84,2,FALSE)</f>
        <v>31</v>
      </c>
    </row>
    <row r="12" spans="1:7" x14ac:dyDescent="0.25">
      <c r="A12">
        <v>7</v>
      </c>
      <c r="B12" t="s">
        <v>132</v>
      </c>
      <c r="C12" t="s">
        <v>13</v>
      </c>
      <c r="D12" t="s">
        <v>133</v>
      </c>
      <c r="E12" s="31">
        <v>58.7</v>
      </c>
      <c r="F12" s="6">
        <v>2</v>
      </c>
      <c r="G12" s="6">
        <f>VLOOKUP(F12,Grille!$A$2:$B$84,2,FALSE)</f>
        <v>400</v>
      </c>
    </row>
    <row r="13" spans="1:7" x14ac:dyDescent="0.25">
      <c r="A13">
        <v>8</v>
      </c>
      <c r="B13" t="s">
        <v>134</v>
      </c>
      <c r="C13" t="s">
        <v>32</v>
      </c>
      <c r="D13" t="s">
        <v>33</v>
      </c>
      <c r="E13" s="31">
        <v>64.739999999999995</v>
      </c>
      <c r="F13" s="6">
        <v>45</v>
      </c>
      <c r="G13" s="6">
        <f>VLOOKUP(F13,Grille!$A$2:$B$84,2,FALSE)</f>
        <v>15</v>
      </c>
    </row>
    <row r="14" spans="1:7" x14ac:dyDescent="0.25">
      <c r="A14">
        <v>9</v>
      </c>
      <c r="B14" t="s">
        <v>135</v>
      </c>
      <c r="C14" t="s">
        <v>13</v>
      </c>
      <c r="D14" t="s">
        <v>16</v>
      </c>
      <c r="E14" s="31" t="s">
        <v>217</v>
      </c>
      <c r="F14" s="6" t="s">
        <v>217</v>
      </c>
      <c r="G14" s="6">
        <f>VLOOKUP(F14,Grille!$A$2:$B$84,2,FALSE)</f>
        <v>0</v>
      </c>
    </row>
    <row r="15" spans="1:7" x14ac:dyDescent="0.25">
      <c r="A15">
        <v>10</v>
      </c>
      <c r="B15" t="s">
        <v>136</v>
      </c>
      <c r="C15" t="s">
        <v>13</v>
      </c>
      <c r="D15" t="s">
        <v>14</v>
      </c>
      <c r="E15" s="31">
        <v>61.07</v>
      </c>
      <c r="F15" s="6">
        <v>16</v>
      </c>
      <c r="G15" s="6">
        <f>VLOOKUP(F15,Grille!$A$2:$B$84,2,FALSE)</f>
        <v>75</v>
      </c>
    </row>
    <row r="16" spans="1:7" x14ac:dyDescent="0.25">
      <c r="A16">
        <v>11</v>
      </c>
      <c r="B16" t="s">
        <v>137</v>
      </c>
      <c r="C16" t="s">
        <v>13</v>
      </c>
      <c r="D16" t="s">
        <v>16</v>
      </c>
      <c r="E16" s="31">
        <v>59.8</v>
      </c>
      <c r="F16" s="6">
        <v>6</v>
      </c>
      <c r="G16" s="6">
        <f>VLOOKUP(F16,Grille!$A$2:$B$84,2,FALSE)</f>
        <v>200</v>
      </c>
    </row>
    <row r="17" spans="1:10" x14ac:dyDescent="0.25">
      <c r="A17">
        <v>12</v>
      </c>
      <c r="B17" t="s">
        <v>138</v>
      </c>
      <c r="C17" t="s">
        <v>25</v>
      </c>
      <c r="D17" t="s">
        <v>57</v>
      </c>
      <c r="E17" s="31">
        <v>61.93</v>
      </c>
      <c r="F17" s="6">
        <v>21</v>
      </c>
      <c r="G17" s="6">
        <f>VLOOKUP(F17,Grille!$A$2:$B$84,2,FALSE)</f>
        <v>51</v>
      </c>
    </row>
    <row r="18" spans="1:10" x14ac:dyDescent="0.25">
      <c r="A18">
        <v>13</v>
      </c>
      <c r="B18" t="s">
        <v>139</v>
      </c>
      <c r="C18" t="s">
        <v>40</v>
      </c>
      <c r="D18" t="s">
        <v>41</v>
      </c>
      <c r="E18" s="31">
        <v>68.55</v>
      </c>
      <c r="F18" s="6">
        <v>60</v>
      </c>
      <c r="G18" s="6">
        <f>VLOOKUP(F18,Grille!$A$2:$B$84,2,FALSE)</f>
        <v>0</v>
      </c>
    </row>
    <row r="19" spans="1:10" x14ac:dyDescent="0.25">
      <c r="A19">
        <v>14</v>
      </c>
      <c r="B19" t="s">
        <v>140</v>
      </c>
      <c r="C19" t="s">
        <v>35</v>
      </c>
      <c r="D19" t="s">
        <v>36</v>
      </c>
      <c r="E19" s="31">
        <v>64.14</v>
      </c>
      <c r="F19" s="6">
        <v>41</v>
      </c>
      <c r="G19" s="6">
        <f>VLOOKUP(F19,Grille!$A$2:$B$84,2,FALSE)</f>
        <v>19</v>
      </c>
    </row>
    <row r="20" spans="1:10" x14ac:dyDescent="0.25">
      <c r="A20">
        <v>15</v>
      </c>
      <c r="B20" t="s">
        <v>141</v>
      </c>
      <c r="C20" t="s">
        <v>25</v>
      </c>
      <c r="D20" t="s">
        <v>62</v>
      </c>
      <c r="E20" s="31" t="s">
        <v>217</v>
      </c>
      <c r="F20" s="6" t="s">
        <v>217</v>
      </c>
      <c r="G20" s="6">
        <f>VLOOKUP(F20,Grille!$A$2:$B$84,2,FALSE)</f>
        <v>0</v>
      </c>
    </row>
    <row r="21" spans="1:10" x14ac:dyDescent="0.25">
      <c r="A21">
        <v>16</v>
      </c>
      <c r="B21" t="s">
        <v>142</v>
      </c>
      <c r="C21" t="s">
        <v>18</v>
      </c>
      <c r="D21" t="s">
        <v>30</v>
      </c>
      <c r="E21" s="31">
        <v>65.56</v>
      </c>
      <c r="F21" s="6">
        <v>52</v>
      </c>
      <c r="G21" s="6">
        <f>VLOOKUP(F21,Grille!$A$2:$B$84,2,FALSE)</f>
        <v>8</v>
      </c>
    </row>
    <row r="22" spans="1:10" x14ac:dyDescent="0.25">
      <c r="A22">
        <v>17</v>
      </c>
      <c r="B22" t="s">
        <v>143</v>
      </c>
      <c r="C22" t="s">
        <v>32</v>
      </c>
      <c r="D22" t="s">
        <v>81</v>
      </c>
      <c r="E22" s="31" t="s">
        <v>217</v>
      </c>
      <c r="F22" s="6" t="s">
        <v>217</v>
      </c>
      <c r="G22" s="6">
        <f>VLOOKUP(F22,Grille!$A$2:$B$84,2,FALSE)</f>
        <v>0</v>
      </c>
    </row>
    <row r="23" spans="1:10" x14ac:dyDescent="0.25">
      <c r="A23">
        <v>18</v>
      </c>
      <c r="B23" t="s">
        <v>144</v>
      </c>
      <c r="C23" t="s">
        <v>25</v>
      </c>
      <c r="D23" t="s">
        <v>57</v>
      </c>
      <c r="E23" s="31">
        <v>61.88</v>
      </c>
      <c r="F23" s="6">
        <v>20</v>
      </c>
      <c r="G23" s="6">
        <f>VLOOKUP(F23,Grille!$A$2:$B$84,2,FALSE)</f>
        <v>55</v>
      </c>
    </row>
    <row r="24" spans="1:10" x14ac:dyDescent="0.25">
      <c r="A24">
        <v>19</v>
      </c>
      <c r="B24" t="s">
        <v>145</v>
      </c>
      <c r="C24" t="s">
        <v>13</v>
      </c>
      <c r="D24" t="s">
        <v>21</v>
      </c>
      <c r="E24" s="31" t="s">
        <v>217</v>
      </c>
      <c r="F24" s="6" t="s">
        <v>217</v>
      </c>
      <c r="G24" s="6">
        <f>VLOOKUP(F24,Grille!$A$2:$B$84,2,FALSE)</f>
        <v>0</v>
      </c>
    </row>
    <row r="25" spans="1:10" x14ac:dyDescent="0.25">
      <c r="A25">
        <v>20</v>
      </c>
      <c r="B25" t="s">
        <v>146</v>
      </c>
      <c r="C25" t="s">
        <v>13</v>
      </c>
      <c r="D25" t="s">
        <v>14</v>
      </c>
      <c r="E25" s="31">
        <v>62.13</v>
      </c>
      <c r="F25" s="6">
        <v>24</v>
      </c>
      <c r="G25" s="6">
        <f>VLOOKUP(F25,Grille!$A$2:$B$84,2,FALSE)</f>
        <v>41</v>
      </c>
    </row>
    <row r="26" spans="1:10" x14ac:dyDescent="0.25">
      <c r="A26">
        <v>21</v>
      </c>
      <c r="B26" t="s">
        <v>147</v>
      </c>
      <c r="C26" t="s">
        <v>32</v>
      </c>
      <c r="D26" t="s">
        <v>72</v>
      </c>
      <c r="E26" s="31">
        <v>61.33</v>
      </c>
      <c r="F26" s="6">
        <v>18</v>
      </c>
      <c r="G26" s="6">
        <f>VLOOKUP(F26,Grille!$A$2:$B$84,2,FALSE)</f>
        <v>65</v>
      </c>
    </row>
    <row r="27" spans="1:10" x14ac:dyDescent="0.25">
      <c r="A27">
        <v>22</v>
      </c>
      <c r="B27" t="s">
        <v>148</v>
      </c>
      <c r="C27" t="s">
        <v>13</v>
      </c>
      <c r="D27" t="s">
        <v>52</v>
      </c>
      <c r="E27" s="31">
        <v>60.83</v>
      </c>
      <c r="F27" s="6">
        <v>14</v>
      </c>
      <c r="G27" s="6">
        <f>VLOOKUP(F27,Grille!$A$2:$B$84,2,FALSE)</f>
        <v>90</v>
      </c>
    </row>
    <row r="28" spans="1:10" x14ac:dyDescent="0.25">
      <c r="A28">
        <v>23</v>
      </c>
      <c r="B28" t="s">
        <v>149</v>
      </c>
      <c r="C28" t="s">
        <v>13</v>
      </c>
      <c r="D28" t="s">
        <v>52</v>
      </c>
      <c r="E28" s="31">
        <v>60.14</v>
      </c>
      <c r="F28" s="6">
        <v>7</v>
      </c>
      <c r="G28" s="6">
        <f>VLOOKUP(F28,Grille!$A$2:$B$84,2,FALSE)</f>
        <v>180</v>
      </c>
    </row>
    <row r="29" spans="1:10" x14ac:dyDescent="0.25">
      <c r="A29">
        <v>24</v>
      </c>
      <c r="B29" t="s">
        <v>150</v>
      </c>
      <c r="C29" t="s">
        <v>13</v>
      </c>
      <c r="D29" t="s">
        <v>14</v>
      </c>
      <c r="E29" s="31">
        <v>62.43</v>
      </c>
      <c r="F29" s="6">
        <v>27</v>
      </c>
      <c r="G29" s="6">
        <f>VLOOKUP(F29,Grille!$A$2:$B$84,2,FALSE)</f>
        <v>34</v>
      </c>
    </row>
    <row r="30" spans="1:10" x14ac:dyDescent="0.25">
      <c r="A30">
        <v>25</v>
      </c>
      <c r="B30" t="s">
        <v>151</v>
      </c>
      <c r="C30" t="s">
        <v>64</v>
      </c>
      <c r="D30" t="s">
        <v>152</v>
      </c>
      <c r="E30" s="31">
        <v>67.569999999999993</v>
      </c>
      <c r="F30" s="6">
        <v>55</v>
      </c>
      <c r="G30" s="6">
        <f>VLOOKUP(F30,Grille!$A$2:$B$84,2,FALSE)</f>
        <v>5</v>
      </c>
    </row>
    <row r="31" spans="1:10" x14ac:dyDescent="0.25">
      <c r="A31">
        <v>26</v>
      </c>
      <c r="B31" t="s">
        <v>153</v>
      </c>
      <c r="C31" t="s">
        <v>18</v>
      </c>
      <c r="D31" t="s">
        <v>30</v>
      </c>
      <c r="E31" s="31">
        <v>58.28</v>
      </c>
      <c r="F31" s="6">
        <v>1</v>
      </c>
      <c r="G31" s="6">
        <f>VLOOKUP(F31,Grille!$A$2:$B$84,2,FALSE)</f>
        <v>500</v>
      </c>
    </row>
    <row r="32" spans="1:10" x14ac:dyDescent="0.25">
      <c r="A32">
        <v>27</v>
      </c>
      <c r="B32" t="s">
        <v>154</v>
      </c>
      <c r="C32" t="s">
        <v>25</v>
      </c>
      <c r="D32" t="s">
        <v>57</v>
      </c>
      <c r="E32" s="31">
        <v>63.1</v>
      </c>
      <c r="F32" s="6">
        <v>32</v>
      </c>
      <c r="G32" s="6">
        <f>VLOOKUP(F32,Grille!$A$2:$B$84,2,FALSE)</f>
        <v>28</v>
      </c>
      <c r="J32" s="5"/>
    </row>
    <row r="33" spans="1:7" x14ac:dyDescent="0.25">
      <c r="A33">
        <v>28</v>
      </c>
      <c r="B33" t="s">
        <v>155</v>
      </c>
      <c r="C33" t="s">
        <v>18</v>
      </c>
      <c r="D33" t="s">
        <v>19</v>
      </c>
      <c r="E33" s="31">
        <v>62.09</v>
      </c>
      <c r="F33" s="6">
        <v>22</v>
      </c>
      <c r="G33" s="6">
        <f>VLOOKUP(F33,Grille!$A$2:$B$84,2,FALSE)</f>
        <v>47</v>
      </c>
    </row>
    <row r="34" spans="1:7" x14ac:dyDescent="0.25">
      <c r="A34">
        <v>29</v>
      </c>
      <c r="B34" t="s">
        <v>156</v>
      </c>
      <c r="C34" t="s">
        <v>100</v>
      </c>
      <c r="D34" t="s">
        <v>100</v>
      </c>
      <c r="E34" s="31">
        <v>63.76</v>
      </c>
      <c r="F34" s="6">
        <v>37</v>
      </c>
      <c r="G34" s="6">
        <f>VLOOKUP(F34,Grille!$A$2:$B$84,2,FALSE)</f>
        <v>23</v>
      </c>
    </row>
    <row r="35" spans="1:7" x14ac:dyDescent="0.25">
      <c r="A35">
        <v>30</v>
      </c>
      <c r="B35" t="s">
        <v>157</v>
      </c>
      <c r="C35" t="s">
        <v>18</v>
      </c>
      <c r="D35" t="s">
        <v>23</v>
      </c>
      <c r="E35" s="31">
        <v>65.53</v>
      </c>
      <c r="F35" s="6">
        <v>51</v>
      </c>
      <c r="G35" s="6">
        <f>VLOOKUP(F35,Grille!$A$2:$B$84,2,FALSE)</f>
        <v>9</v>
      </c>
    </row>
    <row r="36" spans="1:7" x14ac:dyDescent="0.25">
      <c r="A36">
        <v>31</v>
      </c>
      <c r="B36" t="s">
        <v>158</v>
      </c>
      <c r="C36" t="s">
        <v>18</v>
      </c>
      <c r="D36" t="s">
        <v>30</v>
      </c>
      <c r="E36" s="31" t="s">
        <v>217</v>
      </c>
      <c r="F36" s="6" t="s">
        <v>217</v>
      </c>
      <c r="G36" s="6">
        <f>VLOOKUP(F36,Grille!$A$2:$B$84,2,FALSE)</f>
        <v>0</v>
      </c>
    </row>
    <row r="37" spans="1:7" x14ac:dyDescent="0.25">
      <c r="A37">
        <v>32</v>
      </c>
      <c r="B37" t="s">
        <v>159</v>
      </c>
      <c r="C37" t="s">
        <v>13</v>
      </c>
      <c r="D37" t="s">
        <v>16</v>
      </c>
      <c r="E37" s="31">
        <v>62.18</v>
      </c>
      <c r="F37" s="6">
        <v>25</v>
      </c>
      <c r="G37" s="6">
        <f>VLOOKUP(F37,Grille!$A$2:$B$84,2,FALSE)</f>
        <v>38</v>
      </c>
    </row>
    <row r="38" spans="1:7" x14ac:dyDescent="0.25">
      <c r="A38">
        <v>33</v>
      </c>
      <c r="B38" t="s">
        <v>160</v>
      </c>
      <c r="C38" t="s">
        <v>32</v>
      </c>
      <c r="D38" t="s">
        <v>33</v>
      </c>
      <c r="E38" s="31">
        <v>60.53</v>
      </c>
      <c r="F38" s="6">
        <v>12</v>
      </c>
      <c r="G38" s="6">
        <f>VLOOKUP(F38,Grille!$A$2:$B$84,2,FALSE)</f>
        <v>110</v>
      </c>
    </row>
    <row r="39" spans="1:7" x14ac:dyDescent="0.25">
      <c r="A39">
        <v>34</v>
      </c>
      <c r="B39" t="s">
        <v>161</v>
      </c>
      <c r="C39" t="s">
        <v>25</v>
      </c>
      <c r="D39" t="s">
        <v>38</v>
      </c>
      <c r="E39" s="31">
        <v>64.510000000000005</v>
      </c>
      <c r="F39" s="6">
        <v>44</v>
      </c>
      <c r="G39" s="6">
        <f>VLOOKUP(F39,Grille!$A$2:$B$84,2,FALSE)</f>
        <v>16</v>
      </c>
    </row>
    <row r="40" spans="1:7" x14ac:dyDescent="0.25">
      <c r="A40">
        <v>35</v>
      </c>
      <c r="B40" t="s">
        <v>162</v>
      </c>
      <c r="C40" t="s">
        <v>35</v>
      </c>
      <c r="D40" t="s">
        <v>36</v>
      </c>
      <c r="E40" s="31">
        <v>68.400000000000006</v>
      </c>
      <c r="F40" s="6">
        <v>58</v>
      </c>
      <c r="G40" s="6">
        <f>VLOOKUP(F40,Grille!$A$2:$B$84,2,FALSE)</f>
        <v>2</v>
      </c>
    </row>
    <row r="41" spans="1:7" x14ac:dyDescent="0.25">
      <c r="A41">
        <v>36</v>
      </c>
      <c r="B41" t="s">
        <v>163</v>
      </c>
      <c r="C41" t="s">
        <v>32</v>
      </c>
      <c r="D41" t="s">
        <v>72</v>
      </c>
      <c r="E41" s="31">
        <v>62.1</v>
      </c>
      <c r="F41" s="6">
        <v>23</v>
      </c>
      <c r="G41" s="6">
        <f>VLOOKUP(F41,Grille!$A$2:$B$84,2,FALSE)</f>
        <v>44</v>
      </c>
    </row>
    <row r="42" spans="1:7" x14ac:dyDescent="0.25">
      <c r="A42">
        <v>37</v>
      </c>
      <c r="B42" t="s">
        <v>164</v>
      </c>
      <c r="C42" t="s">
        <v>13</v>
      </c>
      <c r="D42" t="s">
        <v>14</v>
      </c>
      <c r="E42" s="31">
        <v>60.35</v>
      </c>
      <c r="F42" s="6">
        <v>9</v>
      </c>
      <c r="G42" s="6">
        <f>VLOOKUP(F42,Grille!$A$2:$B$84,2,FALSE)</f>
        <v>145</v>
      </c>
    </row>
    <row r="43" spans="1:7" x14ac:dyDescent="0.25">
      <c r="A43">
        <v>38</v>
      </c>
      <c r="B43" t="s">
        <v>165</v>
      </c>
      <c r="C43" t="s">
        <v>18</v>
      </c>
      <c r="D43" t="s">
        <v>23</v>
      </c>
      <c r="E43" s="31">
        <v>65.739999999999995</v>
      </c>
      <c r="F43" s="6">
        <v>53</v>
      </c>
      <c r="G43" s="6">
        <f>VLOOKUP(F43,Grille!$A$2:$B$84,2,FALSE)</f>
        <v>7</v>
      </c>
    </row>
    <row r="44" spans="1:7" x14ac:dyDescent="0.25">
      <c r="A44">
        <v>39</v>
      </c>
      <c r="B44" t="s">
        <v>166</v>
      </c>
      <c r="C44" t="s">
        <v>18</v>
      </c>
      <c r="D44" t="s">
        <v>23</v>
      </c>
      <c r="E44" s="31">
        <v>65.39</v>
      </c>
      <c r="F44" s="6">
        <v>48</v>
      </c>
      <c r="G44" s="6">
        <f>VLOOKUP(F44,Grille!$A$2:$B$84,2,FALSE)</f>
        <v>12</v>
      </c>
    </row>
    <row r="45" spans="1:7" x14ac:dyDescent="0.25">
      <c r="A45">
        <v>40</v>
      </c>
      <c r="B45" t="s">
        <v>167</v>
      </c>
      <c r="C45" t="s">
        <v>13</v>
      </c>
      <c r="D45" t="s">
        <v>52</v>
      </c>
      <c r="E45" s="31">
        <v>63.66</v>
      </c>
      <c r="F45" s="6">
        <v>36</v>
      </c>
      <c r="G45" s="6">
        <f>VLOOKUP(F45,Grille!$A$2:$B$84,2,FALSE)</f>
        <v>24</v>
      </c>
    </row>
    <row r="46" spans="1:7" x14ac:dyDescent="0.25">
      <c r="A46">
        <v>41</v>
      </c>
      <c r="B46" t="s">
        <v>168</v>
      </c>
      <c r="C46" t="s">
        <v>25</v>
      </c>
      <c r="D46" t="s">
        <v>57</v>
      </c>
      <c r="E46" s="31">
        <v>64.8</v>
      </c>
      <c r="F46" s="6">
        <v>46</v>
      </c>
      <c r="G46" s="6">
        <f>VLOOKUP(F46,Grille!$A$2:$B$84,2,FALSE)</f>
        <v>14</v>
      </c>
    </row>
    <row r="47" spans="1:7" x14ac:dyDescent="0.25">
      <c r="A47">
        <v>42</v>
      </c>
      <c r="B47" t="s">
        <v>169</v>
      </c>
      <c r="C47" t="s">
        <v>40</v>
      </c>
      <c r="D47" t="s">
        <v>41</v>
      </c>
      <c r="E47" s="31">
        <v>67.92</v>
      </c>
      <c r="F47" s="6">
        <v>56</v>
      </c>
      <c r="G47" s="6">
        <f>VLOOKUP(F47,Grille!$A$2:$B$84,2,FALSE)</f>
        <v>4</v>
      </c>
    </row>
    <row r="48" spans="1:7" x14ac:dyDescent="0.25">
      <c r="A48">
        <v>43</v>
      </c>
      <c r="B48" t="s">
        <v>170</v>
      </c>
      <c r="C48" t="s">
        <v>32</v>
      </c>
      <c r="D48" t="s">
        <v>81</v>
      </c>
      <c r="E48" s="31">
        <v>65.48</v>
      </c>
      <c r="F48" s="6">
        <v>50</v>
      </c>
      <c r="G48" s="6">
        <f>VLOOKUP(F48,Grille!$A$2:$B$84,2,FALSE)</f>
        <v>10</v>
      </c>
    </row>
    <row r="49" spans="1:7" x14ac:dyDescent="0.25">
      <c r="A49">
        <v>44</v>
      </c>
      <c r="B49" t="s">
        <v>171</v>
      </c>
      <c r="C49" t="s">
        <v>18</v>
      </c>
      <c r="D49" t="s">
        <v>30</v>
      </c>
      <c r="E49" s="31">
        <v>64.19</v>
      </c>
      <c r="F49" s="6">
        <v>42</v>
      </c>
      <c r="G49" s="6">
        <f>VLOOKUP(F49,Grille!$A$2:$B$84,2,FALSE)</f>
        <v>18</v>
      </c>
    </row>
    <row r="50" spans="1:7" x14ac:dyDescent="0.25">
      <c r="A50">
        <v>45</v>
      </c>
      <c r="B50" t="s">
        <v>172</v>
      </c>
      <c r="C50" t="s">
        <v>18</v>
      </c>
      <c r="D50" t="s">
        <v>30</v>
      </c>
      <c r="E50" s="31">
        <v>60.35</v>
      </c>
      <c r="F50" s="6">
        <v>9</v>
      </c>
      <c r="G50" s="6">
        <f>VLOOKUP(F50,Grille!$A$2:$B$84,2,FALSE)</f>
        <v>145</v>
      </c>
    </row>
    <row r="51" spans="1:7" x14ac:dyDescent="0.25">
      <c r="A51">
        <v>46</v>
      </c>
      <c r="B51" t="s">
        <v>173</v>
      </c>
      <c r="C51" t="s">
        <v>18</v>
      </c>
      <c r="D51" t="s">
        <v>19</v>
      </c>
      <c r="E51" s="31">
        <v>61.62</v>
      </c>
      <c r="F51" s="6">
        <v>19</v>
      </c>
      <c r="G51" s="6">
        <f>VLOOKUP(F51,Grille!$A$2:$B$84,2,FALSE)</f>
        <v>60</v>
      </c>
    </row>
    <row r="52" spans="1:7" x14ac:dyDescent="0.25">
      <c r="A52">
        <v>47</v>
      </c>
      <c r="B52" t="s">
        <v>174</v>
      </c>
      <c r="C52" t="s">
        <v>64</v>
      </c>
      <c r="D52" t="s">
        <v>152</v>
      </c>
      <c r="E52" s="31">
        <v>69.14</v>
      </c>
      <c r="F52" s="6">
        <v>61</v>
      </c>
      <c r="G52" s="6">
        <f>VLOOKUP(F52,Grille!$A$2:$B$84,2,FALSE)</f>
        <v>0</v>
      </c>
    </row>
    <row r="53" spans="1:7" x14ac:dyDescent="0.25">
      <c r="A53">
        <v>48</v>
      </c>
      <c r="B53" t="s">
        <v>175</v>
      </c>
      <c r="C53" t="s">
        <v>25</v>
      </c>
      <c r="D53" t="s">
        <v>57</v>
      </c>
      <c r="E53" s="31" t="s">
        <v>217</v>
      </c>
      <c r="F53" s="6" t="s">
        <v>217</v>
      </c>
      <c r="G53" s="6">
        <f>VLOOKUP(F53,Grille!$A$2:$B$84,2,FALSE)</f>
        <v>0</v>
      </c>
    </row>
    <row r="54" spans="1:7" x14ac:dyDescent="0.25">
      <c r="A54">
        <v>49</v>
      </c>
      <c r="B54" t="s">
        <v>176</v>
      </c>
      <c r="C54" t="s">
        <v>32</v>
      </c>
      <c r="D54" t="s">
        <v>33</v>
      </c>
      <c r="E54" s="31">
        <v>63.88</v>
      </c>
      <c r="F54" s="6">
        <v>39</v>
      </c>
      <c r="G54" s="6">
        <f>VLOOKUP(F54,Grille!$A$2:$B$84,2,FALSE)</f>
        <v>21</v>
      </c>
    </row>
    <row r="55" spans="1:7" x14ac:dyDescent="0.25">
      <c r="A55">
        <v>50</v>
      </c>
      <c r="B55" t="s">
        <v>177</v>
      </c>
      <c r="C55" t="s">
        <v>13</v>
      </c>
      <c r="D55" t="s">
        <v>133</v>
      </c>
      <c r="E55" s="31">
        <v>63.82</v>
      </c>
      <c r="F55" s="6">
        <v>38</v>
      </c>
      <c r="G55" s="6">
        <f>VLOOKUP(F55,Grille!$A$2:$B$84,2,FALSE)</f>
        <v>22</v>
      </c>
    </row>
    <row r="56" spans="1:7" x14ac:dyDescent="0.25">
      <c r="A56">
        <v>51</v>
      </c>
      <c r="B56" t="s">
        <v>178</v>
      </c>
      <c r="C56" t="s">
        <v>25</v>
      </c>
      <c r="D56" t="s">
        <v>57</v>
      </c>
      <c r="E56" s="31" t="s">
        <v>216</v>
      </c>
      <c r="F56" s="6" t="s">
        <v>216</v>
      </c>
      <c r="G56" s="6">
        <f>VLOOKUP(F56,Grille!$A$2:$B$84,2,FALSE)</f>
        <v>0</v>
      </c>
    </row>
    <row r="57" spans="1:7" x14ac:dyDescent="0.25">
      <c r="A57">
        <v>52</v>
      </c>
      <c r="B57" t="s">
        <v>179</v>
      </c>
      <c r="C57" t="s">
        <v>32</v>
      </c>
      <c r="D57" t="s">
        <v>81</v>
      </c>
      <c r="E57" s="31" t="s">
        <v>217</v>
      </c>
      <c r="F57" s="6" t="s">
        <v>217</v>
      </c>
      <c r="G57" s="6">
        <f>VLOOKUP(F57,Grille!$A$2:$B$84,2,FALSE)</f>
        <v>0</v>
      </c>
    </row>
    <row r="58" spans="1:7" x14ac:dyDescent="0.25">
      <c r="A58">
        <v>53</v>
      </c>
      <c r="B58" t="s">
        <v>180</v>
      </c>
      <c r="C58" t="s">
        <v>18</v>
      </c>
      <c r="D58" t="s">
        <v>23</v>
      </c>
      <c r="E58" s="31">
        <v>63.09</v>
      </c>
      <c r="F58" s="6">
        <v>31</v>
      </c>
      <c r="G58" s="6">
        <f>VLOOKUP(F58,Grille!$A$2:$B$84,2,FALSE)</f>
        <v>29</v>
      </c>
    </row>
    <row r="59" spans="1:7" x14ac:dyDescent="0.25">
      <c r="A59">
        <v>54</v>
      </c>
      <c r="B59" t="s">
        <v>181</v>
      </c>
      <c r="C59" t="s">
        <v>40</v>
      </c>
      <c r="D59" t="s">
        <v>41</v>
      </c>
      <c r="E59" s="31">
        <v>70.400000000000006</v>
      </c>
      <c r="F59" s="6">
        <v>62</v>
      </c>
      <c r="G59" s="6">
        <f>VLOOKUP(F59,Grille!$A$2:$B$84,2,FALSE)</f>
        <v>0</v>
      </c>
    </row>
    <row r="60" spans="1:7" x14ac:dyDescent="0.25">
      <c r="A60">
        <v>55</v>
      </c>
      <c r="B60" t="s">
        <v>182</v>
      </c>
      <c r="C60" t="s">
        <v>25</v>
      </c>
      <c r="D60" t="s">
        <v>62</v>
      </c>
      <c r="E60" s="31">
        <v>62.6</v>
      </c>
      <c r="F60" s="6">
        <v>28</v>
      </c>
      <c r="G60" s="6">
        <f>VLOOKUP(F60,Grille!$A$2:$B$84,2,FALSE)</f>
        <v>32</v>
      </c>
    </row>
    <row r="61" spans="1:7" x14ac:dyDescent="0.25">
      <c r="A61">
        <v>56</v>
      </c>
      <c r="B61" t="s">
        <v>183</v>
      </c>
      <c r="C61" t="s">
        <v>25</v>
      </c>
      <c r="D61" t="s">
        <v>62</v>
      </c>
      <c r="E61" s="31">
        <v>65.12</v>
      </c>
      <c r="F61" s="6">
        <v>47</v>
      </c>
      <c r="G61" s="6">
        <f>VLOOKUP(F61,Grille!$A$2:$B$84,2,FALSE)</f>
        <v>13</v>
      </c>
    </row>
    <row r="62" spans="1:7" x14ac:dyDescent="0.25">
      <c r="A62">
        <v>57</v>
      </c>
      <c r="B62" t="s">
        <v>184</v>
      </c>
      <c r="C62" t="s">
        <v>13</v>
      </c>
      <c r="D62" t="s">
        <v>52</v>
      </c>
      <c r="E62" s="31">
        <v>63.44</v>
      </c>
      <c r="F62" s="6">
        <v>35</v>
      </c>
      <c r="G62" s="6">
        <f>VLOOKUP(F62,Grille!$A$2:$B$84,2,FALSE)</f>
        <v>25</v>
      </c>
    </row>
    <row r="63" spans="1:7" x14ac:dyDescent="0.25">
      <c r="A63">
        <v>58</v>
      </c>
      <c r="B63" t="s">
        <v>185</v>
      </c>
      <c r="C63" t="s">
        <v>35</v>
      </c>
      <c r="D63" t="s">
        <v>60</v>
      </c>
      <c r="E63" s="31">
        <v>66.62</v>
      </c>
      <c r="F63" s="6">
        <v>54</v>
      </c>
      <c r="G63" s="6">
        <f>VLOOKUP(F63,Grille!$A$2:$B$84,2,FALSE)</f>
        <v>6</v>
      </c>
    </row>
    <row r="64" spans="1:7" x14ac:dyDescent="0.25">
      <c r="A64">
        <v>59</v>
      </c>
      <c r="B64" t="s">
        <v>186</v>
      </c>
      <c r="C64" t="s">
        <v>100</v>
      </c>
      <c r="D64" t="s">
        <v>100</v>
      </c>
      <c r="E64" s="31">
        <v>60.99</v>
      </c>
      <c r="F64" s="6">
        <v>15</v>
      </c>
      <c r="G64" s="6">
        <f>VLOOKUP(F64,Grille!$A$2:$B$84,2,FALSE)</f>
        <v>80</v>
      </c>
    </row>
    <row r="65" spans="1:7" x14ac:dyDescent="0.25">
      <c r="A65">
        <v>60</v>
      </c>
      <c r="B65" t="s">
        <v>187</v>
      </c>
      <c r="C65" t="s">
        <v>13</v>
      </c>
      <c r="D65" t="s">
        <v>52</v>
      </c>
      <c r="E65" s="31">
        <v>60.65</v>
      </c>
      <c r="F65" s="6">
        <v>13</v>
      </c>
      <c r="G65" s="6">
        <f>VLOOKUP(F65,Grille!$A$2:$B$84,2,FALSE)</f>
        <v>100</v>
      </c>
    </row>
    <row r="66" spans="1:7" x14ac:dyDescent="0.25">
      <c r="A66">
        <v>61</v>
      </c>
      <c r="B66" t="s">
        <v>188</v>
      </c>
      <c r="C66" t="s">
        <v>35</v>
      </c>
      <c r="D66" t="s">
        <v>36</v>
      </c>
      <c r="E66" s="31">
        <v>63.99</v>
      </c>
      <c r="F66" s="6">
        <v>40</v>
      </c>
      <c r="G66" s="6">
        <f>VLOOKUP(F66,Grille!$A$2:$B$84,2,FALSE)</f>
        <v>20</v>
      </c>
    </row>
    <row r="67" spans="1:7" x14ac:dyDescent="0.25">
      <c r="A67">
        <v>62</v>
      </c>
      <c r="B67" t="s">
        <v>189</v>
      </c>
      <c r="C67" t="s">
        <v>18</v>
      </c>
      <c r="D67" t="s">
        <v>19</v>
      </c>
      <c r="E67" s="31">
        <v>60.47</v>
      </c>
      <c r="F67" s="6">
        <v>11</v>
      </c>
      <c r="G67" s="6">
        <f>VLOOKUP(F67,Grille!$A$2:$B$84,2,FALSE)</f>
        <v>120</v>
      </c>
    </row>
    <row r="68" spans="1:7" x14ac:dyDescent="0.25">
      <c r="A68">
        <v>63</v>
      </c>
      <c r="B68" t="s">
        <v>190</v>
      </c>
      <c r="C68" t="s">
        <v>13</v>
      </c>
      <c r="D68" t="s">
        <v>28</v>
      </c>
      <c r="E68" s="31">
        <v>60.34</v>
      </c>
      <c r="F68" s="6">
        <v>8</v>
      </c>
      <c r="G68" s="6">
        <f>VLOOKUP(F68,Grille!$A$2:$B$84,2,FALSE)</f>
        <v>160</v>
      </c>
    </row>
    <row r="69" spans="1:7" x14ac:dyDescent="0.25">
      <c r="A69">
        <v>64</v>
      </c>
      <c r="B69" t="s">
        <v>191</v>
      </c>
      <c r="C69" t="s">
        <v>13</v>
      </c>
      <c r="D69" t="s">
        <v>16</v>
      </c>
      <c r="E69" s="31">
        <v>63.31</v>
      </c>
      <c r="F69" s="6">
        <v>34</v>
      </c>
      <c r="G69" s="6">
        <f>VLOOKUP(F69,Grille!$A$2:$B$84,2,FALSE)</f>
        <v>26</v>
      </c>
    </row>
    <row r="70" spans="1:7" x14ac:dyDescent="0.25">
      <c r="A70">
        <v>65</v>
      </c>
      <c r="B70" t="s">
        <v>192</v>
      </c>
      <c r="C70" t="s">
        <v>13</v>
      </c>
      <c r="D70" t="s">
        <v>14</v>
      </c>
      <c r="E70" s="31">
        <v>59.13</v>
      </c>
      <c r="F70" s="6">
        <v>3</v>
      </c>
      <c r="G70" s="6">
        <f>VLOOKUP(F70,Grille!$A$2:$B$84,2,FALSE)</f>
        <v>300</v>
      </c>
    </row>
    <row r="71" spans="1:7" x14ac:dyDescent="0.25">
      <c r="A71">
        <v>66</v>
      </c>
      <c r="B71" t="s">
        <v>193</v>
      </c>
      <c r="C71" t="s">
        <v>13</v>
      </c>
      <c r="D71" t="s">
        <v>52</v>
      </c>
      <c r="E71" s="31">
        <v>62.35</v>
      </c>
      <c r="F71" s="6">
        <v>26</v>
      </c>
      <c r="G71" s="6">
        <f>VLOOKUP(F71,Grille!$A$2:$B$84,2,FALSE)</f>
        <v>36</v>
      </c>
    </row>
    <row r="72" spans="1:7" x14ac:dyDescent="0.25">
      <c r="A72">
        <v>67</v>
      </c>
      <c r="B72" t="s">
        <v>194</v>
      </c>
      <c r="C72" t="s">
        <v>35</v>
      </c>
      <c r="D72" t="s">
        <v>60</v>
      </c>
      <c r="E72" s="31">
        <v>68.47</v>
      </c>
      <c r="F72" s="6">
        <v>59</v>
      </c>
      <c r="G72" s="6">
        <f>VLOOKUP(F72,Grille!$A$2:$B$84,2,FALSE)</f>
        <v>1</v>
      </c>
    </row>
    <row r="73" spans="1:7" x14ac:dyDescent="0.25">
      <c r="A73">
        <v>68</v>
      </c>
      <c r="B73" t="s">
        <v>195</v>
      </c>
      <c r="C73" t="s">
        <v>32</v>
      </c>
      <c r="D73" t="s">
        <v>33</v>
      </c>
      <c r="E73" s="31">
        <v>64.5</v>
      </c>
      <c r="F73" s="6">
        <v>43</v>
      </c>
      <c r="G73" s="6">
        <f>VLOOKUP(F73,Grille!$A$2:$B$84,2,FALSE)</f>
        <v>17</v>
      </c>
    </row>
    <row r="74" spans="1:7" x14ac:dyDescent="0.25">
      <c r="A74">
        <v>69</v>
      </c>
      <c r="B74" t="s">
        <v>196</v>
      </c>
      <c r="C74" t="s">
        <v>64</v>
      </c>
      <c r="D74" t="s">
        <v>197</v>
      </c>
      <c r="E74" s="31">
        <v>68.11</v>
      </c>
      <c r="F74" s="6">
        <v>57</v>
      </c>
      <c r="G74" s="6">
        <f>VLOOKUP(F74,Grille!$A$2:$B$84,2,FALSE)</f>
        <v>3</v>
      </c>
    </row>
    <row r="75" spans="1:7" x14ac:dyDescent="0.25">
      <c r="A75">
        <v>70</v>
      </c>
      <c r="B75" t="s">
        <v>198</v>
      </c>
      <c r="C75" t="s">
        <v>25</v>
      </c>
      <c r="D75" t="s">
        <v>38</v>
      </c>
      <c r="E75" s="31" t="s">
        <v>217</v>
      </c>
      <c r="F75" s="6" t="s">
        <v>217</v>
      </c>
      <c r="G75" s="6">
        <f>VLOOKUP(F75,Grille!$A$2:$B$84,2,FALSE)</f>
        <v>0</v>
      </c>
    </row>
    <row r="76" spans="1:7" x14ac:dyDescent="0.25">
      <c r="A76">
        <v>71</v>
      </c>
      <c r="B76" t="s">
        <v>199</v>
      </c>
      <c r="C76" t="s">
        <v>64</v>
      </c>
      <c r="D76" t="s">
        <v>152</v>
      </c>
      <c r="E76" s="31">
        <v>65.42</v>
      </c>
      <c r="F76" s="6">
        <v>49</v>
      </c>
      <c r="G76" s="6">
        <f>VLOOKUP(F76,Grille!$A$2:$B$84,2,FALSE)</f>
        <v>11</v>
      </c>
    </row>
    <row r="77" spans="1:7" x14ac:dyDescent="0.25">
      <c r="A77">
        <v>72</v>
      </c>
      <c r="B77" t="s">
        <v>200</v>
      </c>
      <c r="C77" t="s">
        <v>64</v>
      </c>
      <c r="D77" t="s">
        <v>74</v>
      </c>
      <c r="E77" s="31" t="s">
        <v>217</v>
      </c>
      <c r="F77" s="6" t="s">
        <v>217</v>
      </c>
      <c r="G77" s="6">
        <f>VLOOKUP(F77,Grille!$A$2:$B$84,2,FALSE)</f>
        <v>0</v>
      </c>
    </row>
    <row r="78" spans="1:7" x14ac:dyDescent="0.25">
      <c r="A78">
        <v>73</v>
      </c>
      <c r="B78" t="s">
        <v>201</v>
      </c>
      <c r="C78" t="s">
        <v>13</v>
      </c>
      <c r="D78" t="s">
        <v>133</v>
      </c>
      <c r="E78" s="31" t="s">
        <v>217</v>
      </c>
      <c r="F78" s="6" t="s">
        <v>217</v>
      </c>
      <c r="G78" s="6">
        <f>VLOOKUP(F78,Grille!$A$2:$B$84,2,FALSE)</f>
        <v>0</v>
      </c>
    </row>
    <row r="79" spans="1:7" x14ac:dyDescent="0.25">
      <c r="A79">
        <v>74</v>
      </c>
      <c r="B79" t="s">
        <v>202</v>
      </c>
      <c r="C79" t="s">
        <v>13</v>
      </c>
      <c r="D79" t="s">
        <v>52</v>
      </c>
      <c r="E79" s="31" t="s">
        <v>217</v>
      </c>
      <c r="F79" s="6" t="s">
        <v>217</v>
      </c>
      <c r="G79" s="6">
        <f>VLOOKUP(F79,Grille!$A$2:$B$84,2,FALSE)</f>
        <v>0</v>
      </c>
    </row>
  </sheetData>
  <autoFilter ref="A5:G5">
    <sortState ref="A6:G79">
      <sortCondition ref="A5"/>
    </sortState>
  </autoFilter>
  <mergeCells count="5">
    <mergeCell ref="A1:D1"/>
    <mergeCell ref="A2:D2"/>
    <mergeCell ref="A3:D3"/>
    <mergeCell ref="E2:G2"/>
    <mergeCell ref="E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83"/>
  <sheetViews>
    <sheetView workbookViewId="0">
      <pane xSplit="4" ySplit="5" topLeftCell="E15" activePane="bottomRight" state="frozen"/>
      <selection activeCell="J36" sqref="J36"/>
      <selection pane="topRight" activeCell="J36" sqref="J36"/>
      <selection pane="bottomLeft" activeCell="J36" sqref="J36"/>
      <selection pane="bottomRight" activeCell="A10" sqref="A10:G10"/>
    </sheetView>
  </sheetViews>
  <sheetFormatPr defaultRowHeight="15" x14ac:dyDescent="0.25"/>
  <cols>
    <col min="2" max="2" width="23.28515625" customWidth="1"/>
    <col min="5" max="5" width="9.140625" style="31"/>
    <col min="6" max="7" width="9.140625" style="30"/>
  </cols>
  <sheetData>
    <row r="1" spans="1:7" ht="35.1" customHeight="1" x14ac:dyDescent="0.25">
      <c r="A1" s="44" t="s">
        <v>218</v>
      </c>
      <c r="B1" s="44"/>
      <c r="C1" s="44"/>
      <c r="D1" s="44"/>
    </row>
    <row r="2" spans="1:7" ht="15.75" x14ac:dyDescent="0.25">
      <c r="A2" s="45" t="s">
        <v>0</v>
      </c>
      <c r="B2" s="45"/>
      <c r="C2" s="45"/>
      <c r="D2" s="45"/>
      <c r="E2" s="53" t="s">
        <v>213</v>
      </c>
      <c r="F2" s="53"/>
      <c r="G2" s="53"/>
    </row>
    <row r="3" spans="1:7" x14ac:dyDescent="0.25">
      <c r="A3" s="45" t="s">
        <v>210</v>
      </c>
      <c r="B3" s="45"/>
      <c r="C3" s="45"/>
      <c r="D3" s="45"/>
      <c r="E3" s="51">
        <v>42431</v>
      </c>
      <c r="F3" s="52"/>
      <c r="G3" s="52"/>
    </row>
    <row r="5" spans="1:7" x14ac:dyDescent="0.25">
      <c r="A5" t="s">
        <v>1</v>
      </c>
      <c r="B5" t="s">
        <v>205</v>
      </c>
      <c r="C5" s="7" t="s">
        <v>208</v>
      </c>
      <c r="D5" s="7" t="s">
        <v>2</v>
      </c>
      <c r="E5" s="31" t="s">
        <v>11</v>
      </c>
      <c r="F5" s="30" t="s">
        <v>204</v>
      </c>
      <c r="G5" s="30" t="s">
        <v>4</v>
      </c>
    </row>
    <row r="6" spans="1:7" x14ac:dyDescent="0.25">
      <c r="A6">
        <v>1</v>
      </c>
      <c r="B6" t="s">
        <v>12</v>
      </c>
      <c r="C6" t="s">
        <v>13</v>
      </c>
      <c r="D6" t="s">
        <v>14</v>
      </c>
      <c r="E6" s="33" t="s">
        <v>217</v>
      </c>
      <c r="F6" s="29" t="s">
        <v>217</v>
      </c>
      <c r="G6" s="30">
        <f>VLOOKUP(F6,Grille!$A$2:$B$84,2,FALSE)</f>
        <v>0</v>
      </c>
    </row>
    <row r="7" spans="1:7" x14ac:dyDescent="0.25">
      <c r="A7">
        <v>2</v>
      </c>
      <c r="B7" t="s">
        <v>15</v>
      </c>
      <c r="C7" t="s">
        <v>13</v>
      </c>
      <c r="D7" t="s">
        <v>16</v>
      </c>
      <c r="E7" s="33" t="s">
        <v>216</v>
      </c>
      <c r="F7" s="29" t="s">
        <v>216</v>
      </c>
      <c r="G7" s="30">
        <f>VLOOKUP(F7,Grille!$A$2:$B$84,2,FALSE)</f>
        <v>0</v>
      </c>
    </row>
    <row r="8" spans="1:7" x14ac:dyDescent="0.25">
      <c r="A8">
        <v>3</v>
      </c>
      <c r="B8" t="s">
        <v>17</v>
      </c>
      <c r="C8" t="s">
        <v>18</v>
      </c>
      <c r="D8" t="s">
        <v>19</v>
      </c>
      <c r="E8" s="33">
        <v>62.24</v>
      </c>
      <c r="F8" s="29">
        <v>28</v>
      </c>
      <c r="G8" s="30">
        <f>VLOOKUP(F8,Grille!$A$2:$B$84,2,FALSE)</f>
        <v>32</v>
      </c>
    </row>
    <row r="9" spans="1:7" x14ac:dyDescent="0.25">
      <c r="A9">
        <v>4</v>
      </c>
      <c r="B9" t="s">
        <v>20</v>
      </c>
      <c r="C9" t="s">
        <v>13</v>
      </c>
      <c r="D9" t="s">
        <v>21</v>
      </c>
      <c r="E9" s="33">
        <v>60.04</v>
      </c>
      <c r="F9" s="29">
        <v>10</v>
      </c>
      <c r="G9" s="30">
        <f>VLOOKUP(F9,Grille!$A$2:$B$84,2,FALSE)</f>
        <v>130</v>
      </c>
    </row>
    <row r="10" spans="1:7" x14ac:dyDescent="0.25">
      <c r="A10">
        <v>5</v>
      </c>
      <c r="B10" t="s">
        <v>22</v>
      </c>
      <c r="C10" t="s">
        <v>18</v>
      </c>
      <c r="D10" t="s">
        <v>23</v>
      </c>
      <c r="E10" s="33">
        <v>64.77</v>
      </c>
      <c r="F10" s="29">
        <v>43</v>
      </c>
      <c r="G10" s="30">
        <f>VLOOKUP(F10,Grille!$A$2:$B$84,2,FALSE)</f>
        <v>17</v>
      </c>
    </row>
    <row r="11" spans="1:7" x14ac:dyDescent="0.25">
      <c r="A11">
        <v>6</v>
      </c>
      <c r="B11" t="s">
        <v>24</v>
      </c>
      <c r="C11" t="s">
        <v>25</v>
      </c>
      <c r="D11" t="s">
        <v>26</v>
      </c>
      <c r="E11" s="33">
        <v>69.569999999999993</v>
      </c>
      <c r="F11" s="29">
        <v>59</v>
      </c>
      <c r="G11" s="30">
        <f>VLOOKUP(F11,Grille!$A$2:$B$84,2,FALSE)</f>
        <v>1</v>
      </c>
    </row>
    <row r="12" spans="1:7" x14ac:dyDescent="0.25">
      <c r="A12">
        <v>7</v>
      </c>
      <c r="B12" t="s">
        <v>27</v>
      </c>
      <c r="C12" t="s">
        <v>13</v>
      </c>
      <c r="D12" t="s">
        <v>28</v>
      </c>
      <c r="E12" s="33">
        <v>61.97</v>
      </c>
      <c r="F12" s="29">
        <v>25</v>
      </c>
      <c r="G12" s="30">
        <f>VLOOKUP(F12,Grille!$A$2:$B$84,2,FALSE)</f>
        <v>38</v>
      </c>
    </row>
    <row r="13" spans="1:7" x14ac:dyDescent="0.25">
      <c r="A13">
        <v>8</v>
      </c>
      <c r="B13" t="s">
        <v>29</v>
      </c>
      <c r="C13" t="s">
        <v>18</v>
      </c>
      <c r="D13" t="s">
        <v>30</v>
      </c>
      <c r="E13" s="33">
        <v>64.09</v>
      </c>
      <c r="F13" s="29">
        <v>40</v>
      </c>
      <c r="G13" s="30">
        <f>VLOOKUP(F13,Grille!$A$2:$B$84,2,FALSE)</f>
        <v>20</v>
      </c>
    </row>
    <row r="14" spans="1:7" x14ac:dyDescent="0.25">
      <c r="A14">
        <v>9</v>
      </c>
      <c r="B14" t="s">
        <v>31</v>
      </c>
      <c r="C14" t="s">
        <v>32</v>
      </c>
      <c r="D14" t="s">
        <v>33</v>
      </c>
      <c r="E14" s="33">
        <v>64.510000000000005</v>
      </c>
      <c r="F14" s="29">
        <v>42</v>
      </c>
      <c r="G14" s="30">
        <f>VLOOKUP(F14,Grille!$A$2:$B$84,2,FALSE)</f>
        <v>18</v>
      </c>
    </row>
    <row r="15" spans="1:7" x14ac:dyDescent="0.25">
      <c r="A15">
        <v>10</v>
      </c>
      <c r="B15" t="s">
        <v>34</v>
      </c>
      <c r="C15" t="s">
        <v>35</v>
      </c>
      <c r="D15" t="s">
        <v>36</v>
      </c>
      <c r="E15" s="33">
        <v>61.91</v>
      </c>
      <c r="F15" s="29">
        <v>23</v>
      </c>
      <c r="G15" s="30">
        <f>VLOOKUP(F15,Grille!$A$2:$B$84,2,FALSE)</f>
        <v>44</v>
      </c>
    </row>
    <row r="16" spans="1:7" x14ac:dyDescent="0.25">
      <c r="A16">
        <v>11</v>
      </c>
      <c r="B16" t="s">
        <v>37</v>
      </c>
      <c r="C16" t="s">
        <v>25</v>
      </c>
      <c r="D16" t="s">
        <v>38</v>
      </c>
      <c r="E16" s="33">
        <v>61.69</v>
      </c>
      <c r="F16" s="29">
        <v>20</v>
      </c>
      <c r="G16" s="30">
        <f>VLOOKUP(F16,Grille!$A$2:$B$84,2,FALSE)</f>
        <v>55</v>
      </c>
    </row>
    <row r="17" spans="1:10" x14ac:dyDescent="0.25">
      <c r="A17">
        <v>12</v>
      </c>
      <c r="B17" t="s">
        <v>39</v>
      </c>
      <c r="C17" t="s">
        <v>40</v>
      </c>
      <c r="D17" t="s">
        <v>41</v>
      </c>
      <c r="E17" s="33">
        <v>71.83</v>
      </c>
      <c r="F17" s="29">
        <v>61</v>
      </c>
      <c r="G17" s="30">
        <f>VLOOKUP(F17,Grille!$A$2:$B$84,2,FALSE)</f>
        <v>0</v>
      </c>
    </row>
    <row r="18" spans="1:10" x14ac:dyDescent="0.25">
      <c r="A18">
        <v>13</v>
      </c>
      <c r="B18" t="s">
        <v>42</v>
      </c>
      <c r="C18" t="s">
        <v>32</v>
      </c>
      <c r="D18" t="s">
        <v>33</v>
      </c>
      <c r="E18" s="33">
        <v>62.47</v>
      </c>
      <c r="F18" s="29">
        <v>32</v>
      </c>
      <c r="G18" s="30">
        <f>VLOOKUP(F18,Grille!$A$2:$B$84,2,FALSE)</f>
        <v>28</v>
      </c>
    </row>
    <row r="19" spans="1:10" x14ac:dyDescent="0.25">
      <c r="A19">
        <v>14</v>
      </c>
      <c r="B19" t="s">
        <v>43</v>
      </c>
      <c r="C19" t="s">
        <v>13</v>
      </c>
      <c r="D19" t="s">
        <v>44</v>
      </c>
      <c r="E19" s="33">
        <v>60.1</v>
      </c>
      <c r="F19" s="29">
        <v>11</v>
      </c>
      <c r="G19" s="30">
        <f>VLOOKUP(F19,Grille!$A$2:$B$84,2,FALSE)</f>
        <v>120</v>
      </c>
    </row>
    <row r="20" spans="1:10" x14ac:dyDescent="0.25">
      <c r="A20">
        <v>15</v>
      </c>
      <c r="B20" t="s">
        <v>45</v>
      </c>
      <c r="C20" t="s">
        <v>25</v>
      </c>
      <c r="D20" t="s">
        <v>38</v>
      </c>
      <c r="E20" s="33">
        <v>62.01</v>
      </c>
      <c r="F20" s="29">
        <v>26</v>
      </c>
      <c r="G20" s="30">
        <f>VLOOKUP(F20,Grille!$A$2:$B$84,2,FALSE)</f>
        <v>36</v>
      </c>
    </row>
    <row r="21" spans="1:10" x14ac:dyDescent="0.25">
      <c r="A21">
        <v>16</v>
      </c>
      <c r="B21" t="s">
        <v>46</v>
      </c>
      <c r="C21" t="s">
        <v>40</v>
      </c>
      <c r="D21" t="s">
        <v>41</v>
      </c>
      <c r="E21" s="33">
        <v>74.150000000000006</v>
      </c>
      <c r="F21" s="29">
        <v>65</v>
      </c>
      <c r="G21" s="30">
        <f>VLOOKUP(F21,Grille!$A$2:$B$84,2,FALSE)</f>
        <v>0</v>
      </c>
    </row>
    <row r="22" spans="1:10" x14ac:dyDescent="0.25">
      <c r="A22">
        <v>17</v>
      </c>
      <c r="B22" t="s">
        <v>47</v>
      </c>
      <c r="C22" t="s">
        <v>18</v>
      </c>
      <c r="D22" t="s">
        <v>19</v>
      </c>
      <c r="E22" s="33" t="s">
        <v>216</v>
      </c>
      <c r="F22" s="29" t="s">
        <v>216</v>
      </c>
      <c r="G22" s="30">
        <f>VLOOKUP(F22,Grille!$A$2:$B$84,2,FALSE)</f>
        <v>0</v>
      </c>
    </row>
    <row r="23" spans="1:10" x14ac:dyDescent="0.25">
      <c r="A23">
        <v>18</v>
      </c>
      <c r="B23" t="s">
        <v>48</v>
      </c>
      <c r="C23" t="s">
        <v>18</v>
      </c>
      <c r="D23" t="s">
        <v>23</v>
      </c>
      <c r="E23" s="33">
        <v>67.22</v>
      </c>
      <c r="F23" s="29">
        <v>57</v>
      </c>
      <c r="G23" s="30">
        <f>VLOOKUP(F23,Grille!$A$2:$B$84,2,FALSE)</f>
        <v>3</v>
      </c>
    </row>
    <row r="24" spans="1:10" x14ac:dyDescent="0.25">
      <c r="A24">
        <v>19</v>
      </c>
      <c r="B24" t="s">
        <v>49</v>
      </c>
      <c r="C24" t="s">
        <v>40</v>
      </c>
      <c r="D24" t="s">
        <v>41</v>
      </c>
      <c r="E24" s="33">
        <v>79.13</v>
      </c>
      <c r="F24" s="29">
        <v>69</v>
      </c>
      <c r="G24" s="30">
        <f>VLOOKUP(F24,Grille!$A$2:$B$84,2,FALSE)</f>
        <v>0</v>
      </c>
    </row>
    <row r="25" spans="1:10" x14ac:dyDescent="0.25">
      <c r="A25">
        <v>20</v>
      </c>
      <c r="B25" t="s">
        <v>50</v>
      </c>
      <c r="C25" t="s">
        <v>13</v>
      </c>
      <c r="D25" t="s">
        <v>14</v>
      </c>
      <c r="E25" s="33">
        <v>61.89</v>
      </c>
      <c r="F25" s="29">
        <v>22</v>
      </c>
      <c r="G25" s="30">
        <f>VLOOKUP(F25,Grille!$A$2:$B$84,2,FALSE)</f>
        <v>47</v>
      </c>
    </row>
    <row r="26" spans="1:10" x14ac:dyDescent="0.25">
      <c r="A26">
        <v>21</v>
      </c>
      <c r="B26" t="s">
        <v>51</v>
      </c>
      <c r="C26" t="s">
        <v>13</v>
      </c>
      <c r="D26" t="s">
        <v>52</v>
      </c>
      <c r="E26" s="33">
        <v>61.93</v>
      </c>
      <c r="F26" s="29">
        <v>24</v>
      </c>
      <c r="G26" s="30">
        <f>VLOOKUP(F26,Grille!$A$2:$B$84,2,FALSE)</f>
        <v>41</v>
      </c>
    </row>
    <row r="27" spans="1:10" x14ac:dyDescent="0.25">
      <c r="A27">
        <v>22</v>
      </c>
      <c r="B27" t="s">
        <v>53</v>
      </c>
      <c r="C27" t="s">
        <v>25</v>
      </c>
      <c r="D27" t="s">
        <v>26</v>
      </c>
      <c r="E27" s="33">
        <v>68.37</v>
      </c>
      <c r="F27" s="29">
        <v>58</v>
      </c>
      <c r="G27" s="30">
        <f>VLOOKUP(F27,Grille!$A$2:$B$84,2,FALSE)</f>
        <v>2</v>
      </c>
    </row>
    <row r="28" spans="1:10" x14ac:dyDescent="0.25">
      <c r="A28">
        <v>23</v>
      </c>
      <c r="B28" t="s">
        <v>54</v>
      </c>
      <c r="C28" t="s">
        <v>13</v>
      </c>
      <c r="D28" t="s">
        <v>55</v>
      </c>
      <c r="E28" s="33">
        <v>62.68</v>
      </c>
      <c r="F28" s="29">
        <v>34</v>
      </c>
      <c r="G28" s="30">
        <f>VLOOKUP(F28,Grille!$A$2:$B$84,2,FALSE)</f>
        <v>26</v>
      </c>
    </row>
    <row r="29" spans="1:10" x14ac:dyDescent="0.25">
      <c r="A29">
        <v>24</v>
      </c>
      <c r="B29" t="s">
        <v>56</v>
      </c>
      <c r="C29" t="s">
        <v>25</v>
      </c>
      <c r="D29" t="s">
        <v>57</v>
      </c>
      <c r="E29" s="33">
        <v>60.24</v>
      </c>
      <c r="F29" s="29">
        <v>12</v>
      </c>
      <c r="G29" s="30">
        <f>VLOOKUP(F29,Grille!$A$2:$B$84,2,FALSE)</f>
        <v>110</v>
      </c>
    </row>
    <row r="30" spans="1:10" x14ac:dyDescent="0.25">
      <c r="A30">
        <v>25</v>
      </c>
      <c r="B30" t="s">
        <v>58</v>
      </c>
      <c r="C30" t="s">
        <v>13</v>
      </c>
      <c r="D30" t="s">
        <v>52</v>
      </c>
      <c r="E30" s="33">
        <v>57.8</v>
      </c>
      <c r="F30" s="29">
        <v>3</v>
      </c>
      <c r="G30" s="30">
        <f>VLOOKUP(F30,Grille!$A$2:$B$84,2,FALSE)</f>
        <v>300</v>
      </c>
    </row>
    <row r="31" spans="1:10" x14ac:dyDescent="0.25">
      <c r="A31">
        <v>26</v>
      </c>
      <c r="B31" t="s">
        <v>59</v>
      </c>
      <c r="C31" t="s">
        <v>35</v>
      </c>
      <c r="D31" t="s">
        <v>60</v>
      </c>
      <c r="E31" s="33">
        <v>72.319999999999993</v>
      </c>
      <c r="F31" s="29">
        <v>62</v>
      </c>
      <c r="G31" s="30">
        <f>VLOOKUP(F31,Grille!$A$2:$B$84,2,FALSE)</f>
        <v>0</v>
      </c>
    </row>
    <row r="32" spans="1:10" x14ac:dyDescent="0.25">
      <c r="A32">
        <v>27</v>
      </c>
      <c r="B32" t="s">
        <v>61</v>
      </c>
      <c r="C32" t="s">
        <v>25</v>
      </c>
      <c r="D32" t="s">
        <v>62</v>
      </c>
      <c r="E32" s="33">
        <v>66.989999999999995</v>
      </c>
      <c r="F32" s="29">
        <v>56</v>
      </c>
      <c r="G32" s="30">
        <f>VLOOKUP(F32,Grille!$A$2:$B$84,2,FALSE)</f>
        <v>4</v>
      </c>
      <c r="J32" s="5"/>
    </row>
    <row r="33" spans="1:7" x14ac:dyDescent="0.25">
      <c r="A33">
        <v>28</v>
      </c>
      <c r="B33" t="s">
        <v>63</v>
      </c>
      <c r="C33" t="s">
        <v>64</v>
      </c>
      <c r="D33" t="s">
        <v>65</v>
      </c>
      <c r="E33" s="33">
        <v>66.11</v>
      </c>
      <c r="F33" s="29">
        <v>52</v>
      </c>
      <c r="G33" s="30">
        <f>VLOOKUP(F33,Grille!$A$2:$B$84,2,FALSE)</f>
        <v>8</v>
      </c>
    </row>
    <row r="34" spans="1:7" x14ac:dyDescent="0.25">
      <c r="A34">
        <v>29</v>
      </c>
      <c r="B34" t="s">
        <v>66</v>
      </c>
      <c r="C34" t="s">
        <v>13</v>
      </c>
      <c r="D34" t="s">
        <v>14</v>
      </c>
      <c r="E34" s="33">
        <v>60.79</v>
      </c>
      <c r="F34" s="29">
        <v>13</v>
      </c>
      <c r="G34" s="30">
        <f>VLOOKUP(F34,Grille!$A$2:$B$84,2,FALSE)</f>
        <v>100</v>
      </c>
    </row>
    <row r="35" spans="1:7" x14ac:dyDescent="0.25">
      <c r="A35">
        <v>30</v>
      </c>
      <c r="B35" t="s">
        <v>67</v>
      </c>
      <c r="C35" t="s">
        <v>32</v>
      </c>
      <c r="D35" t="s">
        <v>33</v>
      </c>
      <c r="E35" s="33">
        <v>61.07</v>
      </c>
      <c r="F35" s="29">
        <v>15</v>
      </c>
      <c r="G35" s="30">
        <f>VLOOKUP(F35,Grille!$A$2:$B$84,2,FALSE)</f>
        <v>80</v>
      </c>
    </row>
    <row r="36" spans="1:7" x14ac:dyDescent="0.25">
      <c r="A36">
        <v>31</v>
      </c>
      <c r="B36" t="s">
        <v>68</v>
      </c>
      <c r="C36" t="s">
        <v>13</v>
      </c>
      <c r="D36" t="s">
        <v>52</v>
      </c>
      <c r="E36" s="33">
        <v>60.99</v>
      </c>
      <c r="F36" s="29">
        <v>14</v>
      </c>
      <c r="G36" s="30">
        <f>VLOOKUP(F36,Grille!$A$2:$B$84,2,FALSE)</f>
        <v>90</v>
      </c>
    </row>
    <row r="37" spans="1:7" x14ac:dyDescent="0.25">
      <c r="A37">
        <v>32</v>
      </c>
      <c r="B37" t="s">
        <v>69</v>
      </c>
      <c r="C37" t="s">
        <v>18</v>
      </c>
      <c r="D37" t="s">
        <v>30</v>
      </c>
      <c r="E37" s="33">
        <v>61.32</v>
      </c>
      <c r="F37" s="29">
        <v>18</v>
      </c>
      <c r="G37" s="30">
        <f>VLOOKUP(F37,Grille!$A$2:$B$84,2,FALSE)</f>
        <v>65</v>
      </c>
    </row>
    <row r="38" spans="1:7" x14ac:dyDescent="0.25">
      <c r="A38">
        <v>33</v>
      </c>
      <c r="B38" t="s">
        <v>70</v>
      </c>
      <c r="C38" t="s">
        <v>13</v>
      </c>
      <c r="D38" t="s">
        <v>14</v>
      </c>
      <c r="E38" s="33">
        <v>94.65</v>
      </c>
      <c r="F38" s="29">
        <v>70</v>
      </c>
      <c r="G38" s="30">
        <f>VLOOKUP(F38,Grille!$A$2:$B$84,2,FALSE)</f>
        <v>0</v>
      </c>
    </row>
    <row r="39" spans="1:7" x14ac:dyDescent="0.25">
      <c r="A39">
        <v>34</v>
      </c>
      <c r="B39" t="s">
        <v>71</v>
      </c>
      <c r="C39" t="s">
        <v>32</v>
      </c>
      <c r="D39" t="s">
        <v>72</v>
      </c>
      <c r="E39" s="33">
        <v>64.92</v>
      </c>
      <c r="F39" s="29">
        <v>45</v>
      </c>
      <c r="G39" s="30">
        <f>VLOOKUP(F39,Grille!$A$2:$B$84,2,FALSE)</f>
        <v>15</v>
      </c>
    </row>
    <row r="40" spans="1:7" x14ac:dyDescent="0.25">
      <c r="A40">
        <v>35</v>
      </c>
      <c r="B40" t="s">
        <v>73</v>
      </c>
      <c r="C40" t="s">
        <v>64</v>
      </c>
      <c r="D40" t="s">
        <v>74</v>
      </c>
      <c r="E40" s="33">
        <v>72.64</v>
      </c>
      <c r="F40" s="29">
        <v>63</v>
      </c>
      <c r="G40" s="30">
        <f>VLOOKUP(F40,Grille!$A$2:$B$84,2,FALSE)</f>
        <v>0</v>
      </c>
    </row>
    <row r="41" spans="1:7" x14ac:dyDescent="0.25">
      <c r="A41">
        <v>36</v>
      </c>
      <c r="B41" t="s">
        <v>75</v>
      </c>
      <c r="C41" t="s">
        <v>13</v>
      </c>
      <c r="D41" t="s">
        <v>44</v>
      </c>
      <c r="E41" s="33" t="s">
        <v>215</v>
      </c>
      <c r="F41" s="29" t="s">
        <v>215</v>
      </c>
      <c r="G41" s="30">
        <f>VLOOKUP(F41,Grille!$A$2:$B$84,2,FALSE)</f>
        <v>0</v>
      </c>
    </row>
    <row r="42" spans="1:7" x14ac:dyDescent="0.25">
      <c r="A42">
        <v>37</v>
      </c>
      <c r="B42" t="s">
        <v>76</v>
      </c>
      <c r="C42" t="s">
        <v>18</v>
      </c>
      <c r="D42" t="s">
        <v>23</v>
      </c>
      <c r="E42" s="33" t="s">
        <v>217</v>
      </c>
      <c r="F42" s="29" t="s">
        <v>217</v>
      </c>
      <c r="G42" s="30">
        <f>VLOOKUP(F42,Grille!$A$2:$B$84,2,FALSE)</f>
        <v>0</v>
      </c>
    </row>
    <row r="43" spans="1:7" x14ac:dyDescent="0.25">
      <c r="A43">
        <v>38</v>
      </c>
      <c r="B43" t="s">
        <v>77</v>
      </c>
      <c r="C43" t="s">
        <v>35</v>
      </c>
      <c r="D43" t="s">
        <v>36</v>
      </c>
      <c r="E43" s="33">
        <v>59.98</v>
      </c>
      <c r="F43" s="29">
        <v>9</v>
      </c>
      <c r="G43" s="30">
        <f>VLOOKUP(F43,Grille!$A$2:$B$84,2,FALSE)</f>
        <v>145</v>
      </c>
    </row>
    <row r="44" spans="1:7" x14ac:dyDescent="0.25">
      <c r="A44">
        <v>39</v>
      </c>
      <c r="B44" t="s">
        <v>78</v>
      </c>
      <c r="C44" t="s">
        <v>32</v>
      </c>
      <c r="D44" t="s">
        <v>79</v>
      </c>
      <c r="E44" s="33">
        <v>65.97</v>
      </c>
      <c r="F44" s="29">
        <v>51</v>
      </c>
      <c r="G44" s="30">
        <f>VLOOKUP(F44,Grille!$A$2:$B$84,2,FALSE)</f>
        <v>9</v>
      </c>
    </row>
    <row r="45" spans="1:7" x14ac:dyDescent="0.25">
      <c r="A45">
        <v>40</v>
      </c>
      <c r="B45" t="s">
        <v>80</v>
      </c>
      <c r="C45" t="s">
        <v>32</v>
      </c>
      <c r="D45" t="s">
        <v>81</v>
      </c>
      <c r="E45" s="33">
        <v>65.010000000000005</v>
      </c>
      <c r="F45" s="29">
        <v>46</v>
      </c>
      <c r="G45" s="30">
        <f>VLOOKUP(F45,Grille!$A$2:$B$84,2,FALSE)</f>
        <v>14</v>
      </c>
    </row>
    <row r="46" spans="1:7" x14ac:dyDescent="0.25">
      <c r="A46">
        <v>41</v>
      </c>
      <c r="B46" t="s">
        <v>82</v>
      </c>
      <c r="C46" t="s">
        <v>32</v>
      </c>
      <c r="D46" t="s">
        <v>33</v>
      </c>
      <c r="E46" s="33">
        <v>59.93</v>
      </c>
      <c r="F46" s="29">
        <v>8</v>
      </c>
      <c r="G46" s="30">
        <f>VLOOKUP(F46,Grille!$A$2:$B$84,2,FALSE)</f>
        <v>160</v>
      </c>
    </row>
    <row r="47" spans="1:7" x14ac:dyDescent="0.25">
      <c r="A47">
        <v>42</v>
      </c>
      <c r="B47" t="s">
        <v>83</v>
      </c>
      <c r="C47" t="s">
        <v>35</v>
      </c>
      <c r="D47" t="s">
        <v>84</v>
      </c>
      <c r="E47" s="33">
        <v>65.47</v>
      </c>
      <c r="F47" s="29">
        <v>48</v>
      </c>
      <c r="G47" s="30">
        <f>VLOOKUP(F47,Grille!$A$2:$B$84,2,FALSE)</f>
        <v>12</v>
      </c>
    </row>
    <row r="48" spans="1:7" x14ac:dyDescent="0.25">
      <c r="A48">
        <v>43</v>
      </c>
      <c r="B48" t="s">
        <v>85</v>
      </c>
      <c r="C48" t="s">
        <v>13</v>
      </c>
      <c r="D48" t="s">
        <v>52</v>
      </c>
      <c r="E48" s="33">
        <v>62.92</v>
      </c>
      <c r="F48" s="29">
        <v>37</v>
      </c>
      <c r="G48" s="30">
        <f>VLOOKUP(F48,Grille!$A$2:$B$84,2,FALSE)</f>
        <v>23</v>
      </c>
    </row>
    <row r="49" spans="1:7" x14ac:dyDescent="0.25">
      <c r="A49">
        <v>44</v>
      </c>
      <c r="B49" t="s">
        <v>86</v>
      </c>
      <c r="C49" t="s">
        <v>25</v>
      </c>
      <c r="D49" t="s">
        <v>57</v>
      </c>
      <c r="E49" s="33">
        <v>59.8</v>
      </c>
      <c r="F49" s="29">
        <v>6</v>
      </c>
      <c r="G49" s="30">
        <f>VLOOKUP(F49,Grille!$A$2:$B$84,2,FALSE)</f>
        <v>200</v>
      </c>
    </row>
    <row r="50" spans="1:7" x14ac:dyDescent="0.25">
      <c r="A50">
        <v>45</v>
      </c>
      <c r="B50" t="s">
        <v>87</v>
      </c>
      <c r="C50" t="s">
        <v>32</v>
      </c>
      <c r="D50" t="s">
        <v>33</v>
      </c>
      <c r="E50" s="33">
        <v>62.33</v>
      </c>
      <c r="F50" s="29">
        <v>29</v>
      </c>
      <c r="G50" s="30">
        <f>VLOOKUP(F50,Grille!$A$2:$B$84,2,FALSE)</f>
        <v>31</v>
      </c>
    </row>
    <row r="51" spans="1:7" x14ac:dyDescent="0.25">
      <c r="A51">
        <v>46</v>
      </c>
      <c r="B51" t="s">
        <v>88</v>
      </c>
      <c r="C51" t="s">
        <v>18</v>
      </c>
      <c r="D51" t="s">
        <v>19</v>
      </c>
      <c r="E51" s="33">
        <v>61.33</v>
      </c>
      <c r="F51" s="29">
        <v>19</v>
      </c>
      <c r="G51" s="30">
        <f>VLOOKUP(F51,Grille!$A$2:$B$84,2,FALSE)</f>
        <v>60</v>
      </c>
    </row>
    <row r="52" spans="1:7" x14ac:dyDescent="0.25">
      <c r="A52">
        <v>47</v>
      </c>
      <c r="B52" t="s">
        <v>89</v>
      </c>
      <c r="C52" t="s">
        <v>40</v>
      </c>
      <c r="D52" t="s">
        <v>41</v>
      </c>
      <c r="E52" s="33">
        <v>75.41</v>
      </c>
      <c r="F52" s="29">
        <v>67</v>
      </c>
      <c r="G52" s="30">
        <f>VLOOKUP(F52,Grille!$A$2:$B$84,2,FALSE)</f>
        <v>0</v>
      </c>
    </row>
    <row r="53" spans="1:7" x14ac:dyDescent="0.25">
      <c r="A53">
        <v>48</v>
      </c>
      <c r="B53" t="s">
        <v>90</v>
      </c>
      <c r="C53" t="s">
        <v>32</v>
      </c>
      <c r="D53" t="s">
        <v>81</v>
      </c>
      <c r="E53" s="33">
        <v>75.3</v>
      </c>
      <c r="F53" s="29">
        <v>66</v>
      </c>
      <c r="G53" s="30">
        <f>VLOOKUP(F53,Grille!$A$2:$B$84,2,FALSE)</f>
        <v>0</v>
      </c>
    </row>
    <row r="54" spans="1:7" x14ac:dyDescent="0.25">
      <c r="A54">
        <v>49</v>
      </c>
      <c r="B54" t="s">
        <v>91</v>
      </c>
      <c r="C54" t="s">
        <v>25</v>
      </c>
      <c r="D54" t="s">
        <v>38</v>
      </c>
      <c r="E54" s="33">
        <v>57.32</v>
      </c>
      <c r="F54" s="29">
        <v>1</v>
      </c>
      <c r="G54" s="30">
        <f>VLOOKUP(F54,Grille!$A$2:$B$84,2,FALSE)</f>
        <v>500</v>
      </c>
    </row>
    <row r="55" spans="1:7" x14ac:dyDescent="0.25">
      <c r="A55">
        <v>50</v>
      </c>
      <c r="B55" t="s">
        <v>92</v>
      </c>
      <c r="C55" t="s">
        <v>18</v>
      </c>
      <c r="D55" t="s">
        <v>93</v>
      </c>
      <c r="E55" s="33">
        <v>62.69</v>
      </c>
      <c r="F55" s="29">
        <v>35</v>
      </c>
      <c r="G55" s="30">
        <f>VLOOKUP(F55,Grille!$A$2:$B$84,2,FALSE)</f>
        <v>25</v>
      </c>
    </row>
    <row r="56" spans="1:7" x14ac:dyDescent="0.25">
      <c r="A56">
        <v>51</v>
      </c>
      <c r="B56" t="s">
        <v>94</v>
      </c>
      <c r="C56" t="s">
        <v>64</v>
      </c>
      <c r="D56" t="s">
        <v>74</v>
      </c>
      <c r="E56" s="33">
        <v>77.39</v>
      </c>
      <c r="F56" s="29">
        <v>68</v>
      </c>
      <c r="G56" s="30">
        <f>VLOOKUP(F56,Grille!$A$2:$B$84,2,FALSE)</f>
        <v>0</v>
      </c>
    </row>
    <row r="57" spans="1:7" x14ac:dyDescent="0.25">
      <c r="A57">
        <v>52</v>
      </c>
      <c r="B57" t="s">
        <v>95</v>
      </c>
      <c r="C57" t="s">
        <v>18</v>
      </c>
      <c r="D57" t="s">
        <v>23</v>
      </c>
      <c r="E57" s="33">
        <v>64.400000000000006</v>
      </c>
      <c r="F57" s="29">
        <v>41</v>
      </c>
      <c r="G57" s="30">
        <f>VLOOKUP(F57,Grille!$A$2:$B$84,2,FALSE)</f>
        <v>19</v>
      </c>
    </row>
    <row r="58" spans="1:7" x14ac:dyDescent="0.25">
      <c r="A58">
        <v>53</v>
      </c>
      <c r="B58" t="s">
        <v>96</v>
      </c>
      <c r="C58" t="s">
        <v>13</v>
      </c>
      <c r="D58" t="s">
        <v>14</v>
      </c>
      <c r="E58" s="33">
        <v>58.31</v>
      </c>
      <c r="F58" s="29">
        <v>4</v>
      </c>
      <c r="G58" s="30">
        <f>VLOOKUP(F58,Grille!$A$2:$B$84,2,FALSE)</f>
        <v>250</v>
      </c>
    </row>
    <row r="59" spans="1:7" x14ac:dyDescent="0.25">
      <c r="A59">
        <v>54</v>
      </c>
      <c r="B59" t="s">
        <v>97</v>
      </c>
      <c r="C59" t="s">
        <v>13</v>
      </c>
      <c r="D59" t="s">
        <v>44</v>
      </c>
      <c r="E59" s="33">
        <v>59.89</v>
      </c>
      <c r="F59" s="29">
        <v>7</v>
      </c>
      <c r="G59" s="30">
        <f>VLOOKUP(F59,Grille!$A$2:$B$84,2,FALSE)</f>
        <v>180</v>
      </c>
    </row>
    <row r="60" spans="1:7" x14ac:dyDescent="0.25">
      <c r="A60">
        <v>55</v>
      </c>
      <c r="B60" t="s">
        <v>98</v>
      </c>
      <c r="C60" t="s">
        <v>18</v>
      </c>
      <c r="D60" t="s">
        <v>23</v>
      </c>
      <c r="E60" s="33">
        <v>62.33</v>
      </c>
      <c r="F60" s="29">
        <v>29</v>
      </c>
      <c r="G60" s="30">
        <f>VLOOKUP(F60,Grille!$A$2:$B$84,2,FALSE)</f>
        <v>31</v>
      </c>
    </row>
    <row r="61" spans="1:7" x14ac:dyDescent="0.25">
      <c r="A61">
        <v>56</v>
      </c>
      <c r="B61" t="s">
        <v>99</v>
      </c>
      <c r="C61" t="s">
        <v>100</v>
      </c>
      <c r="D61" t="s">
        <v>100</v>
      </c>
      <c r="E61" s="33">
        <v>66.33</v>
      </c>
      <c r="F61" s="29">
        <v>53</v>
      </c>
      <c r="G61" s="30">
        <f>VLOOKUP(F61,Grille!$A$2:$B$84,2,FALSE)</f>
        <v>7</v>
      </c>
    </row>
    <row r="62" spans="1:7" x14ac:dyDescent="0.25">
      <c r="A62">
        <v>57</v>
      </c>
      <c r="B62" t="s">
        <v>101</v>
      </c>
      <c r="C62" t="s">
        <v>40</v>
      </c>
      <c r="D62" t="s">
        <v>41</v>
      </c>
      <c r="E62" s="33">
        <v>66.34</v>
      </c>
      <c r="F62" s="29">
        <v>54</v>
      </c>
      <c r="G62" s="30">
        <f>VLOOKUP(F62,Grille!$A$2:$B$84,2,FALSE)</f>
        <v>6</v>
      </c>
    </row>
    <row r="63" spans="1:7" x14ac:dyDescent="0.25">
      <c r="A63">
        <v>58</v>
      </c>
      <c r="B63" t="s">
        <v>102</v>
      </c>
      <c r="C63" t="s">
        <v>25</v>
      </c>
      <c r="D63" t="s">
        <v>38</v>
      </c>
      <c r="E63" s="33">
        <v>61.18</v>
      </c>
      <c r="F63" s="29">
        <v>17</v>
      </c>
      <c r="G63" s="30">
        <f>VLOOKUP(F63,Grille!$A$2:$B$84,2,FALSE)</f>
        <v>70</v>
      </c>
    </row>
    <row r="64" spans="1:7" x14ac:dyDescent="0.25">
      <c r="A64">
        <v>59</v>
      </c>
      <c r="B64" t="s">
        <v>103</v>
      </c>
      <c r="C64" t="s">
        <v>13</v>
      </c>
      <c r="D64" t="s">
        <v>52</v>
      </c>
      <c r="E64" s="33">
        <v>61.84</v>
      </c>
      <c r="F64" s="29">
        <v>21</v>
      </c>
      <c r="G64" s="30">
        <f>VLOOKUP(F64,Grille!$A$2:$B$84,2,FALSE)</f>
        <v>51</v>
      </c>
    </row>
    <row r="65" spans="1:7" x14ac:dyDescent="0.25">
      <c r="A65">
        <v>60</v>
      </c>
      <c r="B65" t="s">
        <v>104</v>
      </c>
      <c r="C65" t="s">
        <v>25</v>
      </c>
      <c r="D65" t="s">
        <v>38</v>
      </c>
      <c r="E65" s="33">
        <v>62.61</v>
      </c>
      <c r="F65" s="29">
        <v>33</v>
      </c>
      <c r="G65" s="30">
        <f>VLOOKUP(F65,Grille!$A$2:$B$84,2,FALSE)</f>
        <v>27</v>
      </c>
    </row>
    <row r="66" spans="1:7" x14ac:dyDescent="0.25">
      <c r="A66">
        <v>61</v>
      </c>
      <c r="B66" t="s">
        <v>105</v>
      </c>
      <c r="C66" t="s">
        <v>64</v>
      </c>
      <c r="D66" t="s">
        <v>106</v>
      </c>
      <c r="E66" s="33">
        <v>62.86</v>
      </c>
      <c r="F66" s="29">
        <v>36</v>
      </c>
      <c r="G66" s="30">
        <f>VLOOKUP(F66,Grille!$A$2:$B$84,2,FALSE)</f>
        <v>24</v>
      </c>
    </row>
    <row r="67" spans="1:7" x14ac:dyDescent="0.25">
      <c r="A67">
        <v>62</v>
      </c>
      <c r="B67" t="s">
        <v>107</v>
      </c>
      <c r="C67" t="s">
        <v>18</v>
      </c>
      <c r="D67" t="s">
        <v>30</v>
      </c>
      <c r="E67" s="33">
        <v>63.78</v>
      </c>
      <c r="F67" s="29">
        <v>38</v>
      </c>
      <c r="G67" s="30">
        <f>VLOOKUP(F67,Grille!$A$2:$B$84,2,FALSE)</f>
        <v>22</v>
      </c>
    </row>
    <row r="68" spans="1:7" x14ac:dyDescent="0.25">
      <c r="A68">
        <v>63</v>
      </c>
      <c r="B68" t="s">
        <v>108</v>
      </c>
      <c r="C68" t="s">
        <v>13</v>
      </c>
      <c r="D68" t="s">
        <v>14</v>
      </c>
      <c r="E68" s="33">
        <v>62.02</v>
      </c>
      <c r="F68" s="29">
        <v>27</v>
      </c>
      <c r="G68" s="30">
        <f>VLOOKUP(F68,Grille!$A$2:$B$84,2,FALSE)</f>
        <v>34</v>
      </c>
    </row>
    <row r="69" spans="1:7" x14ac:dyDescent="0.25">
      <c r="A69">
        <v>64</v>
      </c>
      <c r="B69" t="s">
        <v>109</v>
      </c>
      <c r="C69" t="s">
        <v>13</v>
      </c>
      <c r="D69" t="s">
        <v>52</v>
      </c>
      <c r="E69" s="33">
        <v>70.77</v>
      </c>
      <c r="F69" s="29">
        <v>60</v>
      </c>
      <c r="G69" s="30">
        <f>VLOOKUP(F69,Grille!$A$2:$B$84,2,FALSE)</f>
        <v>0</v>
      </c>
    </row>
    <row r="70" spans="1:7" x14ac:dyDescent="0.25">
      <c r="A70">
        <v>65</v>
      </c>
      <c r="B70" t="s">
        <v>110</v>
      </c>
      <c r="C70" t="s">
        <v>13</v>
      </c>
      <c r="D70" t="s">
        <v>14</v>
      </c>
      <c r="E70" s="33">
        <v>61.07</v>
      </c>
      <c r="F70" s="29">
        <v>15</v>
      </c>
      <c r="G70" s="30">
        <f>VLOOKUP(F70,Grille!$A$2:$B$84,2,FALSE)</f>
        <v>80</v>
      </c>
    </row>
    <row r="71" spans="1:7" x14ac:dyDescent="0.25">
      <c r="A71">
        <v>66</v>
      </c>
      <c r="B71" t="s">
        <v>111</v>
      </c>
      <c r="C71" t="s">
        <v>35</v>
      </c>
      <c r="D71" t="s">
        <v>60</v>
      </c>
      <c r="E71" s="33" t="s">
        <v>216</v>
      </c>
      <c r="F71" s="29" t="s">
        <v>216</v>
      </c>
      <c r="G71" s="30">
        <f>VLOOKUP(F71,Grille!$A$2:$B$84,2,FALSE)</f>
        <v>0</v>
      </c>
    </row>
    <row r="72" spans="1:7" x14ac:dyDescent="0.25">
      <c r="A72">
        <v>67</v>
      </c>
      <c r="B72" t="s">
        <v>112</v>
      </c>
      <c r="C72" t="s">
        <v>25</v>
      </c>
      <c r="D72" t="s">
        <v>38</v>
      </c>
      <c r="E72" s="33">
        <v>62.35</v>
      </c>
      <c r="F72" s="29">
        <v>31</v>
      </c>
      <c r="G72" s="30">
        <f>VLOOKUP(F72,Grille!$A$2:$B$84,2,FALSE)</f>
        <v>29</v>
      </c>
    </row>
    <row r="73" spans="1:7" x14ac:dyDescent="0.25">
      <c r="A73">
        <v>68</v>
      </c>
      <c r="B73" t="s">
        <v>113</v>
      </c>
      <c r="C73" t="s">
        <v>32</v>
      </c>
      <c r="D73" t="s">
        <v>81</v>
      </c>
      <c r="E73" s="33">
        <v>66.52</v>
      </c>
      <c r="F73" s="29">
        <v>55</v>
      </c>
      <c r="G73" s="30">
        <f>VLOOKUP(F73,Grille!$A$2:$B$84,2,FALSE)</f>
        <v>5</v>
      </c>
    </row>
    <row r="74" spans="1:7" x14ac:dyDescent="0.25">
      <c r="A74">
        <v>69</v>
      </c>
      <c r="B74" t="s">
        <v>114</v>
      </c>
      <c r="C74" t="s">
        <v>13</v>
      </c>
      <c r="D74" t="s">
        <v>44</v>
      </c>
      <c r="E74" s="33">
        <v>57.51</v>
      </c>
      <c r="F74" s="29">
        <v>2</v>
      </c>
      <c r="G74" s="30">
        <f>VLOOKUP(F74,Grille!$A$2:$B$84,2,FALSE)</f>
        <v>400</v>
      </c>
    </row>
    <row r="75" spans="1:7" x14ac:dyDescent="0.25">
      <c r="A75">
        <v>70</v>
      </c>
      <c r="B75" t="s">
        <v>115</v>
      </c>
      <c r="C75" t="s">
        <v>25</v>
      </c>
      <c r="D75" t="s">
        <v>38</v>
      </c>
      <c r="E75" s="33">
        <v>64.790000000000006</v>
      </c>
      <c r="F75" s="29">
        <v>44</v>
      </c>
      <c r="G75" s="30">
        <f>VLOOKUP(F75,Grille!$A$2:$B$84,2,FALSE)</f>
        <v>16</v>
      </c>
    </row>
    <row r="76" spans="1:7" x14ac:dyDescent="0.25">
      <c r="A76">
        <v>71</v>
      </c>
      <c r="B76" t="s">
        <v>116</v>
      </c>
      <c r="C76" t="s">
        <v>32</v>
      </c>
      <c r="D76" t="s">
        <v>79</v>
      </c>
      <c r="E76" s="33">
        <v>65.47</v>
      </c>
      <c r="F76" s="29">
        <v>48</v>
      </c>
      <c r="G76" s="30">
        <f>VLOOKUP(F76,Grille!$A$2:$B$84,2,FALSE)</f>
        <v>12</v>
      </c>
    </row>
    <row r="77" spans="1:7" x14ac:dyDescent="0.25">
      <c r="A77">
        <v>72</v>
      </c>
      <c r="B77" t="s">
        <v>117</v>
      </c>
      <c r="C77" t="s">
        <v>64</v>
      </c>
      <c r="D77" t="s">
        <v>118</v>
      </c>
      <c r="E77" s="33">
        <v>72.709999999999994</v>
      </c>
      <c r="F77" s="29">
        <v>64</v>
      </c>
      <c r="G77" s="30">
        <f>VLOOKUP(F77,Grille!$A$2:$B$84,2,FALSE)</f>
        <v>0</v>
      </c>
    </row>
    <row r="78" spans="1:7" x14ac:dyDescent="0.25">
      <c r="A78">
        <v>73</v>
      </c>
      <c r="B78" t="s">
        <v>119</v>
      </c>
      <c r="C78" t="s">
        <v>13</v>
      </c>
      <c r="D78" t="s">
        <v>14</v>
      </c>
      <c r="E78" s="33">
        <v>58.87</v>
      </c>
      <c r="F78" s="29">
        <v>5</v>
      </c>
      <c r="G78" s="30">
        <f>VLOOKUP(F78,Grille!$A$2:$B$84,2,FALSE)</f>
        <v>225</v>
      </c>
    </row>
    <row r="79" spans="1:7" x14ac:dyDescent="0.25">
      <c r="A79">
        <v>74</v>
      </c>
      <c r="B79" t="s">
        <v>120</v>
      </c>
      <c r="C79" t="s">
        <v>13</v>
      </c>
      <c r="D79" t="s">
        <v>14</v>
      </c>
      <c r="E79" s="33" t="s">
        <v>216</v>
      </c>
      <c r="F79" s="29" t="s">
        <v>216</v>
      </c>
      <c r="G79" s="30">
        <f>VLOOKUP(F79,Grille!$A$2:$B$84,2,FALSE)</f>
        <v>0</v>
      </c>
    </row>
    <row r="80" spans="1:7" x14ac:dyDescent="0.25">
      <c r="A80">
        <v>75</v>
      </c>
      <c r="B80" t="s">
        <v>121</v>
      </c>
      <c r="C80" t="s">
        <v>25</v>
      </c>
      <c r="D80" t="s">
        <v>38</v>
      </c>
      <c r="E80" s="33">
        <v>63.88</v>
      </c>
      <c r="F80" s="29">
        <v>39</v>
      </c>
      <c r="G80" s="30">
        <f>VLOOKUP(F80,Grille!$A$2:$B$84,2,FALSE)</f>
        <v>21</v>
      </c>
    </row>
    <row r="81" spans="1:7" x14ac:dyDescent="0.25">
      <c r="A81">
        <v>76</v>
      </c>
      <c r="B81" t="s">
        <v>122</v>
      </c>
      <c r="C81" t="s">
        <v>25</v>
      </c>
      <c r="D81" t="s">
        <v>57</v>
      </c>
      <c r="E81" s="33" t="s">
        <v>216</v>
      </c>
      <c r="F81" s="29" t="s">
        <v>216</v>
      </c>
      <c r="G81" s="30">
        <f>VLOOKUP(F81,Grille!$A$2:$B$84,2,FALSE)</f>
        <v>0</v>
      </c>
    </row>
    <row r="82" spans="1:7" x14ac:dyDescent="0.25">
      <c r="A82">
        <v>77</v>
      </c>
      <c r="B82" t="s">
        <v>123</v>
      </c>
      <c r="C82" t="s">
        <v>18</v>
      </c>
      <c r="D82" t="s">
        <v>23</v>
      </c>
      <c r="E82" s="33">
        <v>65.78</v>
      </c>
      <c r="F82" s="29">
        <v>50</v>
      </c>
      <c r="G82" s="30">
        <f>VLOOKUP(F82,Grille!$A$2:$B$84,2,FALSE)</f>
        <v>10</v>
      </c>
    </row>
    <row r="83" spans="1:7" x14ac:dyDescent="0.25">
      <c r="A83">
        <v>78</v>
      </c>
      <c r="B83" t="s">
        <v>124</v>
      </c>
      <c r="C83" t="s">
        <v>13</v>
      </c>
      <c r="D83" t="s">
        <v>52</v>
      </c>
      <c r="E83" s="33">
        <v>65.3</v>
      </c>
      <c r="F83" s="29">
        <v>47</v>
      </c>
      <c r="G83" s="30">
        <f>VLOOKUP(F83,Grille!$A$2:$B$84,2,FALSE)</f>
        <v>13</v>
      </c>
    </row>
  </sheetData>
  <autoFilter ref="A5:G5">
    <sortState ref="A6:G83">
      <sortCondition ref="A5"/>
    </sortState>
  </autoFilter>
  <mergeCells count="5">
    <mergeCell ref="A1:D1"/>
    <mergeCell ref="A2:D2"/>
    <mergeCell ref="A3:D3"/>
    <mergeCell ref="E2:G2"/>
    <mergeCell ref="E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79"/>
  <sheetViews>
    <sheetView workbookViewId="0">
      <pane xSplit="4" ySplit="5" topLeftCell="E6" activePane="bottomRight" state="frozen"/>
      <selection activeCell="B34" sqref="B34"/>
      <selection pane="topRight" activeCell="B34" sqref="B34"/>
      <selection pane="bottomLeft" activeCell="B34" sqref="B34"/>
      <selection pane="bottomRight" activeCell="E2" sqref="E2:G3"/>
    </sheetView>
  </sheetViews>
  <sheetFormatPr defaultRowHeight="15" x14ac:dyDescent="0.25"/>
  <cols>
    <col min="2" max="2" width="26.85546875" bestFit="1" customWidth="1"/>
    <col min="5" max="5" width="9.140625" style="31"/>
    <col min="6" max="7" width="9.140625" style="30"/>
  </cols>
  <sheetData>
    <row r="1" spans="1:7" ht="35.1" customHeight="1" x14ac:dyDescent="0.25">
      <c r="A1" s="44" t="s">
        <v>218</v>
      </c>
      <c r="B1" s="44"/>
      <c r="C1" s="44"/>
      <c r="D1" s="44"/>
    </row>
    <row r="2" spans="1:7" ht="15.75" x14ac:dyDescent="0.25">
      <c r="A2" s="45" t="s">
        <v>0</v>
      </c>
      <c r="B2" s="45"/>
      <c r="C2" s="45"/>
      <c r="D2" s="45"/>
      <c r="E2" s="53" t="s">
        <v>214</v>
      </c>
      <c r="F2" s="53"/>
      <c r="G2" s="53"/>
    </row>
    <row r="3" spans="1:7" x14ac:dyDescent="0.25">
      <c r="A3" s="45" t="s">
        <v>210</v>
      </c>
      <c r="B3" s="45"/>
      <c r="C3" s="45"/>
      <c r="D3" s="45"/>
      <c r="E3" s="51">
        <v>42431</v>
      </c>
      <c r="F3" s="52"/>
      <c r="G3" s="52"/>
    </row>
    <row r="5" spans="1:7" x14ac:dyDescent="0.25">
      <c r="A5" t="s">
        <v>1</v>
      </c>
      <c r="B5" t="s">
        <v>205</v>
      </c>
      <c r="C5" s="7" t="s">
        <v>208</v>
      </c>
      <c r="D5" s="7" t="s">
        <v>2</v>
      </c>
      <c r="E5" s="31" t="s">
        <v>11</v>
      </c>
      <c r="F5" s="30" t="s">
        <v>204</v>
      </c>
      <c r="G5" s="30" t="s">
        <v>4</v>
      </c>
    </row>
    <row r="6" spans="1:7" x14ac:dyDescent="0.25">
      <c r="A6">
        <v>1</v>
      </c>
      <c r="B6" t="s">
        <v>125</v>
      </c>
      <c r="C6" t="s">
        <v>13</v>
      </c>
      <c r="D6" t="s">
        <v>21</v>
      </c>
      <c r="E6" s="33" t="s">
        <v>216</v>
      </c>
      <c r="F6" s="29" t="s">
        <v>216</v>
      </c>
      <c r="G6" s="30">
        <f>VLOOKUP(F6,Grille!$A$2:$B$84,2,FALSE)</f>
        <v>0</v>
      </c>
    </row>
    <row r="7" spans="1:7" x14ac:dyDescent="0.25">
      <c r="A7">
        <v>2</v>
      </c>
      <c r="B7" t="s">
        <v>126</v>
      </c>
      <c r="C7" t="s">
        <v>32</v>
      </c>
      <c r="D7" t="s">
        <v>127</v>
      </c>
      <c r="E7" s="33">
        <v>63.99</v>
      </c>
      <c r="F7" s="29">
        <v>31</v>
      </c>
      <c r="G7" s="30">
        <f>VLOOKUP(F7,Grille!$A$2:$B$84,2,FALSE)</f>
        <v>29</v>
      </c>
    </row>
    <row r="8" spans="1:7" x14ac:dyDescent="0.25">
      <c r="A8">
        <v>3</v>
      </c>
      <c r="B8" t="s">
        <v>128</v>
      </c>
      <c r="C8" t="s">
        <v>13</v>
      </c>
      <c r="D8" t="s">
        <v>14</v>
      </c>
      <c r="E8" s="33">
        <v>62.65</v>
      </c>
      <c r="F8" s="29">
        <v>25</v>
      </c>
      <c r="G8" s="30">
        <f>VLOOKUP(F8,Grille!$A$2:$B$84,2,FALSE)</f>
        <v>38</v>
      </c>
    </row>
    <row r="9" spans="1:7" x14ac:dyDescent="0.25">
      <c r="A9">
        <v>4</v>
      </c>
      <c r="B9" t="s">
        <v>129</v>
      </c>
      <c r="C9" t="s">
        <v>25</v>
      </c>
      <c r="D9" t="s">
        <v>38</v>
      </c>
      <c r="E9" s="33" t="s">
        <v>217</v>
      </c>
      <c r="F9" s="29" t="s">
        <v>217</v>
      </c>
      <c r="G9" s="30">
        <f>VLOOKUP(F9,Grille!$A$2:$B$84,2,FALSE)</f>
        <v>0</v>
      </c>
    </row>
    <row r="10" spans="1:7" x14ac:dyDescent="0.25">
      <c r="A10">
        <v>5</v>
      </c>
      <c r="B10" t="s">
        <v>130</v>
      </c>
      <c r="C10" t="s">
        <v>13</v>
      </c>
      <c r="D10" t="s">
        <v>14</v>
      </c>
      <c r="E10" s="33">
        <v>71.67</v>
      </c>
      <c r="F10" s="29">
        <v>52</v>
      </c>
      <c r="G10" s="30">
        <f>VLOOKUP(F10,Grille!$A$2:$B$84,2,FALSE)</f>
        <v>8</v>
      </c>
    </row>
    <row r="11" spans="1:7" x14ac:dyDescent="0.25">
      <c r="A11">
        <v>6</v>
      </c>
      <c r="B11" t="s">
        <v>131</v>
      </c>
      <c r="C11" t="s">
        <v>18</v>
      </c>
      <c r="D11" t="s">
        <v>30</v>
      </c>
      <c r="E11" s="33">
        <v>64.08</v>
      </c>
      <c r="F11" s="29">
        <v>34</v>
      </c>
      <c r="G11" s="30">
        <f>VLOOKUP(F11,Grille!$A$2:$B$84,2,FALSE)</f>
        <v>26</v>
      </c>
    </row>
    <row r="12" spans="1:7" x14ac:dyDescent="0.25">
      <c r="A12">
        <v>7</v>
      </c>
      <c r="B12" t="s">
        <v>132</v>
      </c>
      <c r="C12" t="s">
        <v>13</v>
      </c>
      <c r="D12" t="s">
        <v>133</v>
      </c>
      <c r="E12" s="33" t="s">
        <v>217</v>
      </c>
      <c r="F12" s="29" t="s">
        <v>217</v>
      </c>
      <c r="G12" s="30">
        <f>VLOOKUP(F12,Grille!$A$2:$B$84,2,FALSE)</f>
        <v>0</v>
      </c>
    </row>
    <row r="13" spans="1:7" x14ac:dyDescent="0.25">
      <c r="A13">
        <v>8</v>
      </c>
      <c r="B13" t="s">
        <v>134</v>
      </c>
      <c r="C13" t="s">
        <v>32</v>
      </c>
      <c r="D13" t="s">
        <v>33</v>
      </c>
      <c r="E13" s="33">
        <v>61.15</v>
      </c>
      <c r="F13" s="29">
        <v>19</v>
      </c>
      <c r="G13" s="30">
        <f>VLOOKUP(F13,Grille!$A$2:$B$84,2,FALSE)</f>
        <v>60</v>
      </c>
    </row>
    <row r="14" spans="1:7" x14ac:dyDescent="0.25">
      <c r="A14">
        <v>9</v>
      </c>
      <c r="B14" t="s">
        <v>135</v>
      </c>
      <c r="C14" t="s">
        <v>13</v>
      </c>
      <c r="D14" t="s">
        <v>16</v>
      </c>
      <c r="E14" s="33">
        <v>61.48</v>
      </c>
      <c r="F14" s="29">
        <v>20</v>
      </c>
      <c r="G14" s="30">
        <f>VLOOKUP(F14,Grille!$A$2:$B$84,2,FALSE)</f>
        <v>55</v>
      </c>
    </row>
    <row r="15" spans="1:7" x14ac:dyDescent="0.25">
      <c r="A15">
        <v>10</v>
      </c>
      <c r="B15" t="s">
        <v>136</v>
      </c>
      <c r="C15" t="s">
        <v>13</v>
      </c>
      <c r="D15" t="s">
        <v>14</v>
      </c>
      <c r="E15" s="33">
        <v>64.06</v>
      </c>
      <c r="F15" s="29">
        <v>33</v>
      </c>
      <c r="G15" s="30">
        <f>VLOOKUP(F15,Grille!$A$2:$B$84,2,FALSE)</f>
        <v>27</v>
      </c>
    </row>
    <row r="16" spans="1:7" x14ac:dyDescent="0.25">
      <c r="A16">
        <v>11</v>
      </c>
      <c r="B16" t="s">
        <v>137</v>
      </c>
      <c r="C16" t="s">
        <v>13</v>
      </c>
      <c r="D16" t="s">
        <v>16</v>
      </c>
      <c r="E16" s="33">
        <v>58.29</v>
      </c>
      <c r="F16" s="29">
        <v>4</v>
      </c>
      <c r="G16" s="30">
        <f>VLOOKUP(F16,Grille!$A$2:$B$84,2,FALSE)</f>
        <v>250</v>
      </c>
    </row>
    <row r="17" spans="1:10" x14ac:dyDescent="0.25">
      <c r="A17">
        <v>12</v>
      </c>
      <c r="B17" t="s">
        <v>138</v>
      </c>
      <c r="C17" t="s">
        <v>25</v>
      </c>
      <c r="D17" t="s">
        <v>57</v>
      </c>
      <c r="E17" s="33">
        <v>61.92</v>
      </c>
      <c r="F17" s="29">
        <v>21</v>
      </c>
      <c r="G17" s="30">
        <f>VLOOKUP(F17,Grille!$A$2:$B$84,2,FALSE)</f>
        <v>51</v>
      </c>
    </row>
    <row r="18" spans="1:10" x14ac:dyDescent="0.25">
      <c r="A18">
        <v>13</v>
      </c>
      <c r="B18" t="s">
        <v>139</v>
      </c>
      <c r="C18" t="s">
        <v>40</v>
      </c>
      <c r="D18" t="s">
        <v>41</v>
      </c>
      <c r="E18" s="33">
        <v>67.7</v>
      </c>
      <c r="F18" s="29">
        <v>49</v>
      </c>
      <c r="G18" s="30">
        <f>VLOOKUP(F18,Grille!$A$2:$B$84,2,FALSE)</f>
        <v>11</v>
      </c>
    </row>
    <row r="19" spans="1:10" x14ac:dyDescent="0.25">
      <c r="A19">
        <v>14</v>
      </c>
      <c r="B19" t="s">
        <v>140</v>
      </c>
      <c r="C19" t="s">
        <v>35</v>
      </c>
      <c r="D19" t="s">
        <v>36</v>
      </c>
      <c r="E19" s="33">
        <v>73.790000000000006</v>
      </c>
      <c r="F19" s="29">
        <v>53</v>
      </c>
      <c r="G19" s="30">
        <f>VLOOKUP(F19,Grille!$A$2:$B$84,2,FALSE)</f>
        <v>7</v>
      </c>
    </row>
    <row r="20" spans="1:10" x14ac:dyDescent="0.25">
      <c r="A20">
        <v>15</v>
      </c>
      <c r="B20" t="s">
        <v>141</v>
      </c>
      <c r="C20" t="s">
        <v>25</v>
      </c>
      <c r="D20" t="s">
        <v>62</v>
      </c>
      <c r="E20" s="33">
        <v>69.42</v>
      </c>
      <c r="F20" s="29">
        <v>50</v>
      </c>
      <c r="G20" s="30">
        <f>VLOOKUP(F20,Grille!$A$2:$B$84,2,FALSE)</f>
        <v>10</v>
      </c>
    </row>
    <row r="21" spans="1:10" x14ac:dyDescent="0.25">
      <c r="A21">
        <v>16</v>
      </c>
      <c r="B21" t="s">
        <v>142</v>
      </c>
      <c r="C21" t="s">
        <v>18</v>
      </c>
      <c r="D21" t="s">
        <v>30</v>
      </c>
      <c r="E21" s="33">
        <v>64.14</v>
      </c>
      <c r="F21" s="29">
        <v>35</v>
      </c>
      <c r="G21" s="30">
        <f>VLOOKUP(F21,Grille!$A$2:$B$84,2,FALSE)</f>
        <v>25</v>
      </c>
    </row>
    <row r="22" spans="1:10" x14ac:dyDescent="0.25">
      <c r="A22">
        <v>17</v>
      </c>
      <c r="B22" t="s">
        <v>143</v>
      </c>
      <c r="C22" t="s">
        <v>32</v>
      </c>
      <c r="D22" t="s">
        <v>81</v>
      </c>
      <c r="E22" s="33" t="s">
        <v>217</v>
      </c>
      <c r="F22" s="29" t="s">
        <v>217</v>
      </c>
      <c r="G22" s="30">
        <f>VLOOKUP(F22,Grille!$A$2:$B$84,2,FALSE)</f>
        <v>0</v>
      </c>
    </row>
    <row r="23" spans="1:10" x14ac:dyDescent="0.25">
      <c r="A23">
        <v>18</v>
      </c>
      <c r="B23" t="s">
        <v>144</v>
      </c>
      <c r="C23" t="s">
        <v>25</v>
      </c>
      <c r="D23" t="s">
        <v>57</v>
      </c>
      <c r="E23" s="33" t="s">
        <v>217</v>
      </c>
      <c r="F23" s="29" t="s">
        <v>217</v>
      </c>
      <c r="G23" s="30">
        <f>VLOOKUP(F23,Grille!$A$2:$B$84,2,FALSE)</f>
        <v>0</v>
      </c>
    </row>
    <row r="24" spans="1:10" x14ac:dyDescent="0.25">
      <c r="A24">
        <v>19</v>
      </c>
      <c r="B24" t="s">
        <v>145</v>
      </c>
      <c r="C24" t="s">
        <v>13</v>
      </c>
      <c r="D24" t="s">
        <v>21</v>
      </c>
      <c r="E24" s="33">
        <v>58.2</v>
      </c>
      <c r="F24" s="29">
        <v>3</v>
      </c>
      <c r="G24" s="30">
        <f>VLOOKUP(F24,Grille!$A$2:$B$84,2,FALSE)</f>
        <v>300</v>
      </c>
    </row>
    <row r="25" spans="1:10" x14ac:dyDescent="0.25">
      <c r="A25">
        <v>20</v>
      </c>
      <c r="B25" t="s">
        <v>146</v>
      </c>
      <c r="C25" t="s">
        <v>13</v>
      </c>
      <c r="D25" t="s">
        <v>14</v>
      </c>
      <c r="E25" s="33" t="s">
        <v>217</v>
      </c>
      <c r="F25" s="29" t="s">
        <v>217</v>
      </c>
      <c r="G25" s="30">
        <f>VLOOKUP(F25,Grille!$A$2:$B$84,2,FALSE)</f>
        <v>0</v>
      </c>
    </row>
    <row r="26" spans="1:10" x14ac:dyDescent="0.25">
      <c r="A26">
        <v>21</v>
      </c>
      <c r="B26" t="s">
        <v>147</v>
      </c>
      <c r="C26" t="s">
        <v>32</v>
      </c>
      <c r="D26" t="s">
        <v>72</v>
      </c>
      <c r="E26" s="33" t="s">
        <v>216</v>
      </c>
      <c r="F26" s="29" t="s">
        <v>216</v>
      </c>
      <c r="G26" s="30">
        <f>VLOOKUP(F26,Grille!$A$2:$B$84,2,FALSE)</f>
        <v>0</v>
      </c>
    </row>
    <row r="27" spans="1:10" x14ac:dyDescent="0.25">
      <c r="A27">
        <v>22</v>
      </c>
      <c r="B27" t="s">
        <v>148</v>
      </c>
      <c r="C27" t="s">
        <v>13</v>
      </c>
      <c r="D27" t="s">
        <v>52</v>
      </c>
      <c r="E27" s="33">
        <v>59.64</v>
      </c>
      <c r="F27" s="29">
        <v>8</v>
      </c>
      <c r="G27" s="30">
        <f>VLOOKUP(F27,Grille!$A$2:$B$84,2,FALSE)</f>
        <v>160</v>
      </c>
    </row>
    <row r="28" spans="1:10" x14ac:dyDescent="0.25">
      <c r="A28">
        <v>23</v>
      </c>
      <c r="B28" t="s">
        <v>149</v>
      </c>
      <c r="C28" t="s">
        <v>13</v>
      </c>
      <c r="D28" t="s">
        <v>52</v>
      </c>
      <c r="E28" s="33">
        <v>60.49</v>
      </c>
      <c r="F28" s="29">
        <v>12</v>
      </c>
      <c r="G28" s="30">
        <f>VLOOKUP(F28,Grille!$A$2:$B$84,2,FALSE)</f>
        <v>110</v>
      </c>
    </row>
    <row r="29" spans="1:10" x14ac:dyDescent="0.25">
      <c r="A29">
        <v>24</v>
      </c>
      <c r="B29" t="s">
        <v>150</v>
      </c>
      <c r="C29" t="s">
        <v>13</v>
      </c>
      <c r="D29" t="s">
        <v>14</v>
      </c>
      <c r="E29" s="33">
        <v>74.709999999999994</v>
      </c>
      <c r="F29" s="29">
        <v>54</v>
      </c>
      <c r="G29" s="30">
        <f>VLOOKUP(F29,Grille!$A$2:$B$84,2,FALSE)</f>
        <v>6</v>
      </c>
    </row>
    <row r="30" spans="1:10" x14ac:dyDescent="0.25">
      <c r="A30">
        <v>25</v>
      </c>
      <c r="B30" t="s">
        <v>151</v>
      </c>
      <c r="C30" t="s">
        <v>64</v>
      </c>
      <c r="D30" t="s">
        <v>152</v>
      </c>
      <c r="E30" s="33">
        <v>78.63</v>
      </c>
      <c r="F30" s="29">
        <v>55</v>
      </c>
      <c r="G30" s="30">
        <f>VLOOKUP(F30,Grille!$A$2:$B$84,2,FALSE)</f>
        <v>5</v>
      </c>
    </row>
    <row r="31" spans="1:10" x14ac:dyDescent="0.25">
      <c r="A31">
        <v>26</v>
      </c>
      <c r="B31" t="s">
        <v>153</v>
      </c>
      <c r="C31" t="s">
        <v>18</v>
      </c>
      <c r="D31" t="s">
        <v>30</v>
      </c>
      <c r="E31" s="33" t="s">
        <v>217</v>
      </c>
      <c r="F31" s="29" t="s">
        <v>217</v>
      </c>
      <c r="G31" s="30">
        <f>VLOOKUP(F31,Grille!$A$2:$B$84,2,FALSE)</f>
        <v>0</v>
      </c>
    </row>
    <row r="32" spans="1:10" x14ac:dyDescent="0.25">
      <c r="A32">
        <v>27</v>
      </c>
      <c r="B32" t="s">
        <v>154</v>
      </c>
      <c r="C32" t="s">
        <v>25</v>
      </c>
      <c r="D32" t="s">
        <v>57</v>
      </c>
      <c r="E32" s="33" t="s">
        <v>217</v>
      </c>
      <c r="F32" s="29" t="s">
        <v>217</v>
      </c>
      <c r="G32" s="30">
        <f>VLOOKUP(F32,Grille!$A$2:$B$84,2,FALSE)</f>
        <v>0</v>
      </c>
      <c r="J32" s="5"/>
    </row>
    <row r="33" spans="1:7" x14ac:dyDescent="0.25">
      <c r="A33">
        <v>28</v>
      </c>
      <c r="B33" t="s">
        <v>155</v>
      </c>
      <c r="C33" t="s">
        <v>18</v>
      </c>
      <c r="D33" t="s">
        <v>19</v>
      </c>
      <c r="E33" s="33">
        <v>65.06</v>
      </c>
      <c r="F33" s="29">
        <v>37</v>
      </c>
      <c r="G33" s="30">
        <f>VLOOKUP(F33,Grille!$A$2:$B$84,2,FALSE)</f>
        <v>23</v>
      </c>
    </row>
    <row r="34" spans="1:7" x14ac:dyDescent="0.25">
      <c r="A34">
        <v>29</v>
      </c>
      <c r="B34" t="s">
        <v>156</v>
      </c>
      <c r="C34" t="s">
        <v>100</v>
      </c>
      <c r="D34" t="s">
        <v>100</v>
      </c>
      <c r="E34" s="33" t="s">
        <v>217</v>
      </c>
      <c r="F34" s="29" t="s">
        <v>217</v>
      </c>
      <c r="G34" s="30">
        <f>VLOOKUP(F34,Grille!$A$2:$B$84,2,FALSE)</f>
        <v>0</v>
      </c>
    </row>
    <row r="35" spans="1:7" x14ac:dyDescent="0.25">
      <c r="A35">
        <v>30</v>
      </c>
      <c r="B35" t="s">
        <v>157</v>
      </c>
      <c r="C35" t="s">
        <v>18</v>
      </c>
      <c r="D35" t="s">
        <v>23</v>
      </c>
      <c r="E35" s="33">
        <v>66.28</v>
      </c>
      <c r="F35" s="29">
        <v>44</v>
      </c>
      <c r="G35" s="30">
        <f>VLOOKUP(F35,Grille!$A$2:$B$84,2,FALSE)</f>
        <v>16</v>
      </c>
    </row>
    <row r="36" spans="1:7" x14ac:dyDescent="0.25">
      <c r="A36">
        <v>31</v>
      </c>
      <c r="B36" t="s">
        <v>158</v>
      </c>
      <c r="C36" t="s">
        <v>18</v>
      </c>
      <c r="D36" t="s">
        <v>30</v>
      </c>
      <c r="E36" s="33">
        <v>59.91</v>
      </c>
      <c r="F36" s="29">
        <v>9</v>
      </c>
      <c r="G36" s="30">
        <f>VLOOKUP(F36,Grille!$A$2:$B$84,2,FALSE)</f>
        <v>145</v>
      </c>
    </row>
    <row r="37" spans="1:7" x14ac:dyDescent="0.25">
      <c r="A37">
        <v>32</v>
      </c>
      <c r="B37" t="s">
        <v>159</v>
      </c>
      <c r="C37" t="s">
        <v>13</v>
      </c>
      <c r="D37" t="s">
        <v>16</v>
      </c>
      <c r="E37" s="33" t="s">
        <v>217</v>
      </c>
      <c r="F37" s="29" t="s">
        <v>217</v>
      </c>
      <c r="G37" s="30">
        <f>VLOOKUP(F37,Grille!$A$2:$B$84,2,FALSE)</f>
        <v>0</v>
      </c>
    </row>
    <row r="38" spans="1:7" x14ac:dyDescent="0.25">
      <c r="A38">
        <v>33</v>
      </c>
      <c r="B38" t="s">
        <v>160</v>
      </c>
      <c r="C38" t="s">
        <v>32</v>
      </c>
      <c r="D38" t="s">
        <v>33</v>
      </c>
      <c r="E38" s="33">
        <v>58.71</v>
      </c>
      <c r="F38" s="29">
        <v>5</v>
      </c>
      <c r="G38" s="30">
        <f>VLOOKUP(F38,Grille!$A$2:$B$84,2,FALSE)</f>
        <v>225</v>
      </c>
    </row>
    <row r="39" spans="1:7" x14ac:dyDescent="0.25">
      <c r="A39">
        <v>34</v>
      </c>
      <c r="B39" t="s">
        <v>161</v>
      </c>
      <c r="C39" t="s">
        <v>25</v>
      </c>
      <c r="D39" t="s">
        <v>38</v>
      </c>
      <c r="E39" s="33">
        <v>63.29</v>
      </c>
      <c r="F39" s="29">
        <v>27</v>
      </c>
      <c r="G39" s="30">
        <f>VLOOKUP(F39,Grille!$A$2:$B$84,2,FALSE)</f>
        <v>34</v>
      </c>
    </row>
    <row r="40" spans="1:7" x14ac:dyDescent="0.25">
      <c r="A40">
        <v>35</v>
      </c>
      <c r="B40" t="s">
        <v>162</v>
      </c>
      <c r="C40" t="s">
        <v>35</v>
      </c>
      <c r="D40" t="s">
        <v>36</v>
      </c>
      <c r="E40" s="33">
        <v>66.17</v>
      </c>
      <c r="F40" s="29">
        <v>43</v>
      </c>
      <c r="G40" s="30">
        <f>VLOOKUP(F40,Grille!$A$2:$B$84,2,FALSE)</f>
        <v>17</v>
      </c>
    </row>
    <row r="41" spans="1:7" x14ac:dyDescent="0.25">
      <c r="A41">
        <v>36</v>
      </c>
      <c r="B41" t="s">
        <v>163</v>
      </c>
      <c r="C41" t="s">
        <v>32</v>
      </c>
      <c r="D41" t="s">
        <v>72</v>
      </c>
      <c r="E41" s="33">
        <v>61.98</v>
      </c>
      <c r="F41" s="29">
        <v>22</v>
      </c>
      <c r="G41" s="30">
        <f>VLOOKUP(F41,Grille!$A$2:$B$84,2,FALSE)</f>
        <v>47</v>
      </c>
    </row>
    <row r="42" spans="1:7" x14ac:dyDescent="0.25">
      <c r="A42">
        <v>37</v>
      </c>
      <c r="B42" t="s">
        <v>164</v>
      </c>
      <c r="C42" t="s">
        <v>13</v>
      </c>
      <c r="D42" t="s">
        <v>14</v>
      </c>
      <c r="E42" s="33">
        <v>60.92</v>
      </c>
      <c r="F42" s="29">
        <v>16</v>
      </c>
      <c r="G42" s="30">
        <f>VLOOKUP(F42,Grille!$A$2:$B$84,2,FALSE)</f>
        <v>75</v>
      </c>
    </row>
    <row r="43" spans="1:7" x14ac:dyDescent="0.25">
      <c r="A43">
        <v>38</v>
      </c>
      <c r="B43" t="s">
        <v>165</v>
      </c>
      <c r="C43" t="s">
        <v>18</v>
      </c>
      <c r="D43" t="s">
        <v>23</v>
      </c>
      <c r="E43" s="33">
        <v>66.98</v>
      </c>
      <c r="F43" s="29">
        <v>45</v>
      </c>
      <c r="G43" s="30">
        <f>VLOOKUP(F43,Grille!$A$2:$B$84,2,FALSE)</f>
        <v>15</v>
      </c>
    </row>
    <row r="44" spans="1:7" x14ac:dyDescent="0.25">
      <c r="A44">
        <v>39</v>
      </c>
      <c r="B44" t="s">
        <v>166</v>
      </c>
      <c r="C44" t="s">
        <v>18</v>
      </c>
      <c r="D44" t="s">
        <v>23</v>
      </c>
      <c r="E44" s="33">
        <v>60.88</v>
      </c>
      <c r="F44" s="29">
        <v>15</v>
      </c>
      <c r="G44" s="30">
        <f>VLOOKUP(F44,Grille!$A$2:$B$84,2,FALSE)</f>
        <v>80</v>
      </c>
    </row>
    <row r="45" spans="1:7" x14ac:dyDescent="0.25">
      <c r="A45">
        <v>40</v>
      </c>
      <c r="B45" t="s">
        <v>167</v>
      </c>
      <c r="C45" t="s">
        <v>13</v>
      </c>
      <c r="D45" t="s">
        <v>52</v>
      </c>
      <c r="E45" s="33">
        <v>60.76</v>
      </c>
      <c r="F45" s="29">
        <v>14</v>
      </c>
      <c r="G45" s="30">
        <f>VLOOKUP(F45,Grille!$A$2:$B$84,2,FALSE)</f>
        <v>90</v>
      </c>
    </row>
    <row r="46" spans="1:7" x14ac:dyDescent="0.25">
      <c r="A46">
        <v>41</v>
      </c>
      <c r="B46" t="s">
        <v>168</v>
      </c>
      <c r="C46" t="s">
        <v>25</v>
      </c>
      <c r="D46" t="s">
        <v>57</v>
      </c>
      <c r="E46" s="33">
        <v>65.55</v>
      </c>
      <c r="F46" s="29">
        <v>41</v>
      </c>
      <c r="G46" s="30">
        <f>VLOOKUP(F46,Grille!$A$2:$B$84,2,FALSE)</f>
        <v>19</v>
      </c>
    </row>
    <row r="47" spans="1:7" x14ac:dyDescent="0.25">
      <c r="A47">
        <v>42</v>
      </c>
      <c r="B47" t="s">
        <v>169</v>
      </c>
      <c r="C47" t="s">
        <v>40</v>
      </c>
      <c r="D47" t="s">
        <v>41</v>
      </c>
      <c r="E47" s="33">
        <v>66.11</v>
      </c>
      <c r="F47" s="29">
        <v>42</v>
      </c>
      <c r="G47" s="30">
        <f>VLOOKUP(F47,Grille!$A$2:$B$84,2,FALSE)</f>
        <v>18</v>
      </c>
    </row>
    <row r="48" spans="1:7" x14ac:dyDescent="0.25">
      <c r="A48">
        <v>43</v>
      </c>
      <c r="B48" t="s">
        <v>170</v>
      </c>
      <c r="C48" t="s">
        <v>32</v>
      </c>
      <c r="D48" t="s">
        <v>81</v>
      </c>
      <c r="E48" s="33">
        <v>67.45</v>
      </c>
      <c r="F48" s="29">
        <v>46</v>
      </c>
      <c r="G48" s="30">
        <f>VLOOKUP(F48,Grille!$A$2:$B$84,2,FALSE)</f>
        <v>14</v>
      </c>
    </row>
    <row r="49" spans="1:7" x14ac:dyDescent="0.25">
      <c r="A49">
        <v>44</v>
      </c>
      <c r="B49" t="s">
        <v>171</v>
      </c>
      <c r="C49" t="s">
        <v>18</v>
      </c>
      <c r="D49" t="s">
        <v>30</v>
      </c>
      <c r="E49" s="33">
        <v>60.63</v>
      </c>
      <c r="F49" s="29">
        <v>13</v>
      </c>
      <c r="G49" s="30">
        <f>VLOOKUP(F49,Grille!$A$2:$B$84,2,FALSE)</f>
        <v>100</v>
      </c>
    </row>
    <row r="50" spans="1:7" x14ac:dyDescent="0.25">
      <c r="A50">
        <v>45</v>
      </c>
      <c r="B50" t="s">
        <v>172</v>
      </c>
      <c r="C50" t="s">
        <v>18</v>
      </c>
      <c r="D50" t="s">
        <v>30</v>
      </c>
      <c r="E50" s="33">
        <v>57.71</v>
      </c>
      <c r="F50" s="29">
        <v>1</v>
      </c>
      <c r="G50" s="30">
        <f>VLOOKUP(F50,Grille!$A$2:$B$84,2,FALSE)</f>
        <v>500</v>
      </c>
    </row>
    <row r="51" spans="1:7" x14ac:dyDescent="0.25">
      <c r="A51">
        <v>46</v>
      </c>
      <c r="B51" t="s">
        <v>173</v>
      </c>
      <c r="C51" t="s">
        <v>18</v>
      </c>
      <c r="D51" t="s">
        <v>19</v>
      </c>
      <c r="E51" s="33">
        <v>60.12</v>
      </c>
      <c r="F51" s="29">
        <v>10</v>
      </c>
      <c r="G51" s="30">
        <f>VLOOKUP(F51,Grille!$A$2:$B$84,2,FALSE)</f>
        <v>130</v>
      </c>
    </row>
    <row r="52" spans="1:7" x14ac:dyDescent="0.25">
      <c r="A52">
        <v>47</v>
      </c>
      <c r="B52" t="s">
        <v>174</v>
      </c>
      <c r="C52" t="s">
        <v>64</v>
      </c>
      <c r="D52" t="s">
        <v>152</v>
      </c>
      <c r="E52" s="33">
        <v>63.67</v>
      </c>
      <c r="F52" s="29">
        <v>30</v>
      </c>
      <c r="G52" s="30">
        <f>VLOOKUP(F52,Grille!$A$2:$B$84,2,FALSE)</f>
        <v>30</v>
      </c>
    </row>
    <row r="53" spans="1:7" x14ac:dyDescent="0.25">
      <c r="A53">
        <v>48</v>
      </c>
      <c r="B53" t="s">
        <v>175</v>
      </c>
      <c r="C53" t="s">
        <v>25</v>
      </c>
      <c r="D53" t="s">
        <v>57</v>
      </c>
      <c r="E53" s="33" t="s">
        <v>217</v>
      </c>
      <c r="F53" s="29" t="s">
        <v>217</v>
      </c>
      <c r="G53" s="30">
        <f>VLOOKUP(F53,Grille!$A$2:$B$84,2,FALSE)</f>
        <v>0</v>
      </c>
    </row>
    <row r="54" spans="1:7" x14ac:dyDescent="0.25">
      <c r="A54">
        <v>49</v>
      </c>
      <c r="B54" t="s">
        <v>176</v>
      </c>
      <c r="C54" t="s">
        <v>32</v>
      </c>
      <c r="D54" t="s">
        <v>33</v>
      </c>
      <c r="E54" s="33">
        <v>61.08</v>
      </c>
      <c r="F54" s="29">
        <v>18</v>
      </c>
      <c r="G54" s="30">
        <f>VLOOKUP(F54,Grille!$A$2:$B$84,2,FALSE)</f>
        <v>65</v>
      </c>
    </row>
    <row r="55" spans="1:7" x14ac:dyDescent="0.25">
      <c r="A55">
        <v>50</v>
      </c>
      <c r="B55" t="s">
        <v>177</v>
      </c>
      <c r="C55" t="s">
        <v>13</v>
      </c>
      <c r="D55" t="s">
        <v>133</v>
      </c>
      <c r="E55" s="33">
        <v>60.97</v>
      </c>
      <c r="F55" s="29">
        <v>17</v>
      </c>
      <c r="G55" s="30">
        <f>VLOOKUP(F55,Grille!$A$2:$B$84,2,FALSE)</f>
        <v>70</v>
      </c>
    </row>
    <row r="56" spans="1:7" x14ac:dyDescent="0.25">
      <c r="A56">
        <v>51</v>
      </c>
      <c r="B56" t="s">
        <v>178</v>
      </c>
      <c r="C56" t="s">
        <v>25</v>
      </c>
      <c r="D56" t="s">
        <v>57</v>
      </c>
      <c r="E56" s="33" t="s">
        <v>217</v>
      </c>
      <c r="F56" s="29" t="s">
        <v>217</v>
      </c>
      <c r="G56" s="30">
        <f>VLOOKUP(F56,Grille!$A$2:$B$84,2,FALSE)</f>
        <v>0</v>
      </c>
    </row>
    <row r="57" spans="1:7" x14ac:dyDescent="0.25">
      <c r="A57">
        <v>52</v>
      </c>
      <c r="B57" t="s">
        <v>179</v>
      </c>
      <c r="C57" t="s">
        <v>32</v>
      </c>
      <c r="D57" t="s">
        <v>81</v>
      </c>
      <c r="E57" s="33">
        <v>65.37</v>
      </c>
      <c r="F57" s="29">
        <v>40</v>
      </c>
      <c r="G57" s="30">
        <f>VLOOKUP(F57,Grille!$A$2:$B$84,2,FALSE)</f>
        <v>20</v>
      </c>
    </row>
    <row r="58" spans="1:7" x14ac:dyDescent="0.25">
      <c r="A58">
        <v>53</v>
      </c>
      <c r="B58" t="s">
        <v>180</v>
      </c>
      <c r="C58" t="s">
        <v>18</v>
      </c>
      <c r="D58" t="s">
        <v>23</v>
      </c>
      <c r="E58" s="33">
        <v>65.180000000000007</v>
      </c>
      <c r="F58" s="29">
        <v>38</v>
      </c>
      <c r="G58" s="30">
        <f>VLOOKUP(F58,Grille!$A$2:$B$84,2,FALSE)</f>
        <v>22</v>
      </c>
    </row>
    <row r="59" spans="1:7" x14ac:dyDescent="0.25">
      <c r="A59">
        <v>54</v>
      </c>
      <c r="B59" t="s">
        <v>181</v>
      </c>
      <c r="C59" t="s">
        <v>40</v>
      </c>
      <c r="D59" t="s">
        <v>41</v>
      </c>
      <c r="E59" s="33">
        <v>67.56</v>
      </c>
      <c r="F59" s="29">
        <v>48</v>
      </c>
      <c r="G59" s="30">
        <f>VLOOKUP(F59,Grille!$A$2:$B$84,2,FALSE)</f>
        <v>12</v>
      </c>
    </row>
    <row r="60" spans="1:7" x14ac:dyDescent="0.25">
      <c r="A60">
        <v>55</v>
      </c>
      <c r="B60" t="s">
        <v>182</v>
      </c>
      <c r="C60" t="s">
        <v>25</v>
      </c>
      <c r="D60" t="s">
        <v>62</v>
      </c>
      <c r="E60" s="33">
        <v>62.55</v>
      </c>
      <c r="F60" s="29">
        <v>24</v>
      </c>
      <c r="G60" s="30">
        <f>VLOOKUP(F60,Grille!$A$2:$B$84,2,FALSE)</f>
        <v>41</v>
      </c>
    </row>
    <row r="61" spans="1:7" x14ac:dyDescent="0.25">
      <c r="A61">
        <v>56</v>
      </c>
      <c r="B61" t="s">
        <v>183</v>
      </c>
      <c r="C61" t="s">
        <v>25</v>
      </c>
      <c r="D61" t="s">
        <v>62</v>
      </c>
      <c r="E61" s="33">
        <v>88.73</v>
      </c>
      <c r="F61" s="29">
        <v>56</v>
      </c>
      <c r="G61" s="30">
        <f>VLOOKUP(F61,Grille!$A$2:$B$84,2,FALSE)</f>
        <v>4</v>
      </c>
    </row>
    <row r="62" spans="1:7" x14ac:dyDescent="0.25">
      <c r="A62">
        <v>57</v>
      </c>
      <c r="B62" t="s">
        <v>184</v>
      </c>
      <c r="C62" t="s">
        <v>13</v>
      </c>
      <c r="D62" t="s">
        <v>52</v>
      </c>
      <c r="E62" s="33">
        <v>65.36</v>
      </c>
      <c r="F62" s="29">
        <v>39</v>
      </c>
      <c r="G62" s="30">
        <f>VLOOKUP(F62,Grille!$A$2:$B$84,2,FALSE)</f>
        <v>21</v>
      </c>
    </row>
    <row r="63" spans="1:7" x14ac:dyDescent="0.25">
      <c r="A63">
        <v>58</v>
      </c>
      <c r="B63" t="s">
        <v>185</v>
      </c>
      <c r="C63" t="s">
        <v>35</v>
      </c>
      <c r="D63" t="s">
        <v>60</v>
      </c>
      <c r="E63" s="33" t="s">
        <v>217</v>
      </c>
      <c r="F63" s="29" t="s">
        <v>217</v>
      </c>
      <c r="G63" s="30">
        <f>VLOOKUP(F63,Grille!$A$2:$B$84,2,FALSE)</f>
        <v>0</v>
      </c>
    </row>
    <row r="64" spans="1:7" x14ac:dyDescent="0.25">
      <c r="A64">
        <v>59</v>
      </c>
      <c r="B64" t="s">
        <v>186</v>
      </c>
      <c r="C64" t="s">
        <v>100</v>
      </c>
      <c r="D64" t="s">
        <v>100</v>
      </c>
      <c r="E64" s="33">
        <v>63.06</v>
      </c>
      <c r="F64" s="29">
        <v>26</v>
      </c>
      <c r="G64" s="30">
        <f>VLOOKUP(F64,Grille!$A$2:$B$84,2,FALSE)</f>
        <v>36</v>
      </c>
    </row>
    <row r="65" spans="1:7" x14ac:dyDescent="0.25">
      <c r="A65">
        <v>60</v>
      </c>
      <c r="B65" t="s">
        <v>187</v>
      </c>
      <c r="C65" t="s">
        <v>13</v>
      </c>
      <c r="D65" t="s">
        <v>52</v>
      </c>
      <c r="E65" s="33">
        <v>60.47</v>
      </c>
      <c r="F65" s="29">
        <v>11</v>
      </c>
      <c r="G65" s="30">
        <f>VLOOKUP(F65,Grille!$A$2:$B$84,2,FALSE)</f>
        <v>120</v>
      </c>
    </row>
    <row r="66" spans="1:7" x14ac:dyDescent="0.25">
      <c r="A66">
        <v>61</v>
      </c>
      <c r="B66" t="s">
        <v>188</v>
      </c>
      <c r="C66" t="s">
        <v>35</v>
      </c>
      <c r="D66" t="s">
        <v>36</v>
      </c>
      <c r="E66" s="33">
        <v>63.99</v>
      </c>
      <c r="F66" s="29">
        <v>31</v>
      </c>
      <c r="G66" s="30">
        <f>VLOOKUP(F66,Grille!$A$2:$B$84,2,FALSE)</f>
        <v>29</v>
      </c>
    </row>
    <row r="67" spans="1:7" x14ac:dyDescent="0.25">
      <c r="A67">
        <v>62</v>
      </c>
      <c r="B67" t="s">
        <v>189</v>
      </c>
      <c r="C67" t="s">
        <v>18</v>
      </c>
      <c r="D67" t="s">
        <v>19</v>
      </c>
      <c r="E67" s="33">
        <v>58.18</v>
      </c>
      <c r="F67" s="29">
        <v>2</v>
      </c>
      <c r="G67" s="30">
        <f>VLOOKUP(F67,Grille!$A$2:$B$84,2,FALSE)</f>
        <v>400</v>
      </c>
    </row>
    <row r="68" spans="1:7" x14ac:dyDescent="0.25">
      <c r="A68">
        <v>63</v>
      </c>
      <c r="B68" t="s">
        <v>190</v>
      </c>
      <c r="C68" t="s">
        <v>13</v>
      </c>
      <c r="D68" t="s">
        <v>28</v>
      </c>
      <c r="E68" s="33">
        <v>58.87</v>
      </c>
      <c r="F68" s="29">
        <v>6</v>
      </c>
      <c r="G68" s="30">
        <f>VLOOKUP(F68,Grille!$A$2:$B$84,2,FALSE)</f>
        <v>200</v>
      </c>
    </row>
    <row r="69" spans="1:7" x14ac:dyDescent="0.25">
      <c r="A69">
        <v>64</v>
      </c>
      <c r="B69" t="s">
        <v>191</v>
      </c>
      <c r="C69" t="s">
        <v>13</v>
      </c>
      <c r="D69" t="s">
        <v>16</v>
      </c>
      <c r="E69" s="33">
        <v>62.42</v>
      </c>
      <c r="F69" s="29">
        <v>23</v>
      </c>
      <c r="G69" s="30">
        <f>VLOOKUP(F69,Grille!$A$2:$B$84,2,FALSE)</f>
        <v>44</v>
      </c>
    </row>
    <row r="70" spans="1:7" x14ac:dyDescent="0.25">
      <c r="A70">
        <v>65</v>
      </c>
      <c r="B70" t="s">
        <v>192</v>
      </c>
      <c r="C70" t="s">
        <v>13</v>
      </c>
      <c r="D70" t="s">
        <v>14</v>
      </c>
      <c r="E70" s="33">
        <v>59.2</v>
      </c>
      <c r="F70" s="29">
        <v>7</v>
      </c>
      <c r="G70" s="30">
        <f>VLOOKUP(F70,Grille!$A$2:$B$84,2,FALSE)</f>
        <v>180</v>
      </c>
    </row>
    <row r="71" spans="1:7" x14ac:dyDescent="0.25">
      <c r="A71">
        <v>66</v>
      </c>
      <c r="B71" t="s">
        <v>193</v>
      </c>
      <c r="C71" t="s">
        <v>13</v>
      </c>
      <c r="D71" t="s">
        <v>52</v>
      </c>
      <c r="E71" s="33" t="s">
        <v>216</v>
      </c>
      <c r="F71" s="29" t="s">
        <v>216</v>
      </c>
      <c r="G71" s="30">
        <f>VLOOKUP(F71,Grille!$A$2:$B$84,2,FALSE)</f>
        <v>0</v>
      </c>
    </row>
    <row r="72" spans="1:7" x14ac:dyDescent="0.25">
      <c r="A72">
        <v>67</v>
      </c>
      <c r="B72" t="s">
        <v>194</v>
      </c>
      <c r="C72" t="s">
        <v>35</v>
      </c>
      <c r="D72" t="s">
        <v>60</v>
      </c>
      <c r="E72" s="33">
        <v>67.489999999999995</v>
      </c>
      <c r="F72" s="29">
        <v>47</v>
      </c>
      <c r="G72" s="30">
        <f>VLOOKUP(F72,Grille!$A$2:$B$84,2,FALSE)</f>
        <v>13</v>
      </c>
    </row>
    <row r="73" spans="1:7" x14ac:dyDescent="0.25">
      <c r="A73">
        <v>68</v>
      </c>
      <c r="B73" t="s">
        <v>195</v>
      </c>
      <c r="C73" t="s">
        <v>32</v>
      </c>
      <c r="D73" t="s">
        <v>33</v>
      </c>
      <c r="E73" s="33">
        <v>63.49</v>
      </c>
      <c r="F73" s="29">
        <v>28</v>
      </c>
      <c r="G73" s="30">
        <f>VLOOKUP(F73,Grille!$A$2:$B$84,2,FALSE)</f>
        <v>32</v>
      </c>
    </row>
    <row r="74" spans="1:7" x14ac:dyDescent="0.25">
      <c r="A74">
        <v>69</v>
      </c>
      <c r="B74" t="s">
        <v>196</v>
      </c>
      <c r="C74" t="s">
        <v>64</v>
      </c>
      <c r="D74" t="s">
        <v>197</v>
      </c>
      <c r="E74" s="33">
        <v>64.959999999999994</v>
      </c>
      <c r="F74" s="29">
        <v>36</v>
      </c>
      <c r="G74" s="30">
        <f>VLOOKUP(F74,Grille!$A$2:$B$84,2,FALSE)</f>
        <v>24</v>
      </c>
    </row>
    <row r="75" spans="1:7" x14ac:dyDescent="0.25">
      <c r="A75">
        <v>70</v>
      </c>
      <c r="B75" t="s">
        <v>198</v>
      </c>
      <c r="C75" t="s">
        <v>25</v>
      </c>
      <c r="D75" t="s">
        <v>38</v>
      </c>
      <c r="E75" s="33" t="s">
        <v>217</v>
      </c>
      <c r="F75" s="29" t="s">
        <v>217</v>
      </c>
      <c r="G75" s="30">
        <f>VLOOKUP(F75,Grille!$A$2:$B$84,2,FALSE)</f>
        <v>0</v>
      </c>
    </row>
    <row r="76" spans="1:7" x14ac:dyDescent="0.25">
      <c r="A76">
        <v>71</v>
      </c>
      <c r="B76" t="s">
        <v>199</v>
      </c>
      <c r="C76" t="s">
        <v>64</v>
      </c>
      <c r="D76" t="s">
        <v>152</v>
      </c>
      <c r="E76" s="33">
        <v>63.49</v>
      </c>
      <c r="F76" s="29">
        <v>28</v>
      </c>
      <c r="G76" s="30">
        <f>VLOOKUP(F76,Grille!$A$2:$B$84,2,FALSE)</f>
        <v>32</v>
      </c>
    </row>
    <row r="77" spans="1:7" x14ac:dyDescent="0.25">
      <c r="A77">
        <v>72</v>
      </c>
      <c r="B77" t="s">
        <v>200</v>
      </c>
      <c r="C77" t="s">
        <v>64</v>
      </c>
      <c r="D77" t="s">
        <v>74</v>
      </c>
      <c r="E77" s="33">
        <v>69.45</v>
      </c>
      <c r="F77" s="29">
        <v>51</v>
      </c>
      <c r="G77" s="30">
        <f>VLOOKUP(F77,Grille!$A$2:$B$84,2,FALSE)</f>
        <v>9</v>
      </c>
    </row>
    <row r="78" spans="1:7" x14ac:dyDescent="0.25">
      <c r="A78">
        <v>73</v>
      </c>
      <c r="B78" t="s">
        <v>201</v>
      </c>
      <c r="C78" t="s">
        <v>13</v>
      </c>
      <c r="D78" t="s">
        <v>133</v>
      </c>
      <c r="E78" s="33" t="s">
        <v>216</v>
      </c>
      <c r="F78" s="29" t="s">
        <v>216</v>
      </c>
      <c r="G78" s="30">
        <f>VLOOKUP(F78,Grille!$A$2:$B$84,2,FALSE)</f>
        <v>0</v>
      </c>
    </row>
    <row r="79" spans="1:7" x14ac:dyDescent="0.25">
      <c r="A79">
        <v>74</v>
      </c>
      <c r="B79" t="s">
        <v>202</v>
      </c>
      <c r="C79" t="s">
        <v>13</v>
      </c>
      <c r="D79" t="s">
        <v>52</v>
      </c>
      <c r="E79" s="33" t="s">
        <v>217</v>
      </c>
      <c r="F79" s="29" t="s">
        <v>217</v>
      </c>
      <c r="G79" s="30">
        <f>VLOOKUP(F79,Grille!$A$2:$B$84,2,FALSE)</f>
        <v>0</v>
      </c>
    </row>
  </sheetData>
  <autoFilter ref="A5:G5"/>
  <mergeCells count="5">
    <mergeCell ref="A1:D1"/>
    <mergeCell ref="A2:D2"/>
    <mergeCell ref="A3:D3"/>
    <mergeCell ref="E2:G2"/>
    <mergeCell ref="E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83"/>
  <sheetViews>
    <sheetView workbookViewId="0">
      <pane xSplit="4" ySplit="5" topLeftCell="E15" activePane="bottomRight" state="frozen"/>
      <selection activeCell="J36" sqref="J36"/>
      <selection pane="topRight" activeCell="J36" sqref="J36"/>
      <selection pane="bottomLeft" activeCell="J36" sqref="J36"/>
      <selection pane="bottomRight" activeCell="L20" sqref="L20"/>
    </sheetView>
  </sheetViews>
  <sheetFormatPr defaultRowHeight="15" x14ac:dyDescent="0.25"/>
  <cols>
    <col min="2" max="2" width="23" customWidth="1"/>
    <col min="5" max="7" width="9.140625" style="32"/>
  </cols>
  <sheetData>
    <row r="1" spans="1:7" ht="35.1" customHeight="1" x14ac:dyDescent="0.25">
      <c r="A1" s="44" t="s">
        <v>218</v>
      </c>
      <c r="B1" s="44"/>
      <c r="C1" s="44"/>
      <c r="D1" s="44"/>
    </row>
    <row r="2" spans="1:7" ht="15.75" x14ac:dyDescent="0.25">
      <c r="A2" s="45" t="s">
        <v>0</v>
      </c>
      <c r="B2" s="45"/>
      <c r="C2" s="45"/>
      <c r="D2" s="45"/>
      <c r="E2" s="53" t="s">
        <v>221</v>
      </c>
      <c r="F2" s="53"/>
      <c r="G2" s="53"/>
    </row>
    <row r="3" spans="1:7" x14ac:dyDescent="0.25">
      <c r="A3" s="45" t="s">
        <v>210</v>
      </c>
      <c r="B3" s="45"/>
      <c r="C3" s="45"/>
      <c r="D3" s="45"/>
      <c r="E3" s="51">
        <v>42432</v>
      </c>
      <c r="F3" s="52"/>
      <c r="G3" s="52"/>
    </row>
    <row r="5" spans="1:7" x14ac:dyDescent="0.25">
      <c r="A5" t="s">
        <v>1</v>
      </c>
      <c r="B5" t="s">
        <v>205</v>
      </c>
      <c r="C5" s="7" t="s">
        <v>208</v>
      </c>
      <c r="D5" s="7" t="s">
        <v>2</v>
      </c>
      <c r="E5" s="32" t="s">
        <v>11</v>
      </c>
      <c r="F5" s="32" t="s">
        <v>204</v>
      </c>
      <c r="G5" s="32" t="s">
        <v>4</v>
      </c>
    </row>
    <row r="6" spans="1:7" x14ac:dyDescent="0.25">
      <c r="A6">
        <v>1</v>
      </c>
      <c r="B6" t="s">
        <v>12</v>
      </c>
      <c r="C6" t="s">
        <v>13</v>
      </c>
      <c r="D6" t="s">
        <v>14</v>
      </c>
      <c r="E6" s="32">
        <v>59.72</v>
      </c>
      <c r="F6" s="32">
        <v>29</v>
      </c>
      <c r="G6" s="32">
        <f>VLOOKUP(F6,Grille!$A$2:$B$84,2,FALSE)</f>
        <v>31</v>
      </c>
    </row>
    <row r="7" spans="1:7" x14ac:dyDescent="0.25">
      <c r="A7">
        <v>2</v>
      </c>
      <c r="B7" t="s">
        <v>15</v>
      </c>
      <c r="C7" t="s">
        <v>13</v>
      </c>
      <c r="D7" t="s">
        <v>16</v>
      </c>
      <c r="E7" s="32">
        <v>57.38</v>
      </c>
      <c r="F7" s="32">
        <v>10</v>
      </c>
      <c r="G7" s="32">
        <f>VLOOKUP(F7,Grille!$A$2:$B$84,2,FALSE)</f>
        <v>130</v>
      </c>
    </row>
    <row r="8" spans="1:7" x14ac:dyDescent="0.25">
      <c r="A8">
        <v>3</v>
      </c>
      <c r="B8" t="s">
        <v>17</v>
      </c>
      <c r="C8" t="s">
        <v>18</v>
      </c>
      <c r="D8" t="s">
        <v>19</v>
      </c>
      <c r="E8" s="32" t="s">
        <v>217</v>
      </c>
      <c r="F8" s="32" t="s">
        <v>217</v>
      </c>
      <c r="G8" s="32">
        <f>VLOOKUP(F8,Grille!$A$2:$B$84,2,FALSE)</f>
        <v>0</v>
      </c>
    </row>
    <row r="9" spans="1:7" x14ac:dyDescent="0.25">
      <c r="A9">
        <v>4</v>
      </c>
      <c r="B9" t="s">
        <v>20</v>
      </c>
      <c r="C9" t="s">
        <v>13</v>
      </c>
      <c r="D9" t="s">
        <v>21</v>
      </c>
      <c r="E9" s="32" t="s">
        <v>217</v>
      </c>
      <c r="F9" s="32" t="s">
        <v>217</v>
      </c>
      <c r="G9" s="32">
        <f>VLOOKUP(F9,Grille!$A$2:$B$84,2,FALSE)</f>
        <v>0</v>
      </c>
    </row>
    <row r="10" spans="1:7" x14ac:dyDescent="0.25">
      <c r="A10">
        <v>5</v>
      </c>
      <c r="B10" t="s">
        <v>22</v>
      </c>
      <c r="C10" t="s">
        <v>18</v>
      </c>
      <c r="D10" t="s">
        <v>23</v>
      </c>
      <c r="E10" s="32">
        <v>59.75</v>
      </c>
      <c r="F10" s="32">
        <v>31</v>
      </c>
      <c r="G10" s="32">
        <f>VLOOKUP(F10,Grille!$A$2:$B$84,2,FALSE)</f>
        <v>29</v>
      </c>
    </row>
    <row r="11" spans="1:7" x14ac:dyDescent="0.25">
      <c r="A11">
        <v>6</v>
      </c>
      <c r="B11" t="s">
        <v>24</v>
      </c>
      <c r="C11" t="s">
        <v>25</v>
      </c>
      <c r="D11" t="s">
        <v>26</v>
      </c>
      <c r="E11" s="32">
        <v>66.739999999999995</v>
      </c>
      <c r="F11" s="32">
        <v>66</v>
      </c>
      <c r="G11" s="32">
        <f>VLOOKUP(F11,Grille!$A$2:$B$84,2,FALSE)</f>
        <v>0</v>
      </c>
    </row>
    <row r="12" spans="1:7" x14ac:dyDescent="0.25">
      <c r="A12">
        <v>7</v>
      </c>
      <c r="B12" t="s">
        <v>27</v>
      </c>
      <c r="C12" t="s">
        <v>13</v>
      </c>
      <c r="D12" t="s">
        <v>28</v>
      </c>
      <c r="E12" s="32">
        <v>58.21</v>
      </c>
      <c r="F12" s="32">
        <v>17</v>
      </c>
      <c r="G12" s="32">
        <f>VLOOKUP(F12,Grille!$A$2:$B$84,2,FALSE)</f>
        <v>70</v>
      </c>
    </row>
    <row r="13" spans="1:7" x14ac:dyDescent="0.25">
      <c r="A13">
        <v>8</v>
      </c>
      <c r="B13" t="s">
        <v>29</v>
      </c>
      <c r="C13" t="s">
        <v>18</v>
      </c>
      <c r="D13" t="s">
        <v>30</v>
      </c>
      <c r="E13" s="32">
        <v>61.01</v>
      </c>
      <c r="F13" s="32">
        <v>45</v>
      </c>
      <c r="G13" s="32">
        <f>VLOOKUP(F13,Grille!$A$2:$B$84,2,FALSE)</f>
        <v>15</v>
      </c>
    </row>
    <row r="14" spans="1:7" x14ac:dyDescent="0.25">
      <c r="A14">
        <v>9</v>
      </c>
      <c r="B14" t="s">
        <v>31</v>
      </c>
      <c r="C14" t="s">
        <v>32</v>
      </c>
      <c r="D14" t="s">
        <v>33</v>
      </c>
      <c r="E14" s="32">
        <v>61.15</v>
      </c>
      <c r="F14" s="32">
        <v>46</v>
      </c>
      <c r="G14" s="32">
        <f>VLOOKUP(F14,Grille!$A$2:$B$84,2,FALSE)</f>
        <v>14</v>
      </c>
    </row>
    <row r="15" spans="1:7" x14ac:dyDescent="0.25">
      <c r="A15">
        <v>10</v>
      </c>
      <c r="B15" t="s">
        <v>34</v>
      </c>
      <c r="C15" t="s">
        <v>35</v>
      </c>
      <c r="D15" t="s">
        <v>36</v>
      </c>
      <c r="E15" s="32">
        <v>55.52</v>
      </c>
      <c r="F15" s="32">
        <v>1</v>
      </c>
      <c r="G15" s="32">
        <f>VLOOKUP(F15,Grille!$A$2:$B$84,2,FALSE)</f>
        <v>500</v>
      </c>
    </row>
    <row r="16" spans="1:7" x14ac:dyDescent="0.25">
      <c r="A16">
        <v>11</v>
      </c>
      <c r="B16" t="s">
        <v>37</v>
      </c>
      <c r="C16" t="s">
        <v>25</v>
      </c>
      <c r="D16" t="s">
        <v>38</v>
      </c>
      <c r="E16" s="32">
        <v>59.59</v>
      </c>
      <c r="F16" s="32">
        <v>27</v>
      </c>
      <c r="G16" s="32">
        <f>VLOOKUP(F16,Grille!$A$2:$B$84,2,FALSE)</f>
        <v>34</v>
      </c>
    </row>
    <row r="17" spans="1:10" x14ac:dyDescent="0.25">
      <c r="A17">
        <v>12</v>
      </c>
      <c r="B17" t="s">
        <v>39</v>
      </c>
      <c r="C17" t="s">
        <v>40</v>
      </c>
      <c r="D17" t="s">
        <v>41</v>
      </c>
      <c r="E17" s="32">
        <v>70.23</v>
      </c>
      <c r="F17" s="32">
        <v>68</v>
      </c>
      <c r="G17" s="32">
        <f>VLOOKUP(F17,Grille!$A$2:$B$84,2,FALSE)</f>
        <v>0</v>
      </c>
    </row>
    <row r="18" spans="1:10" x14ac:dyDescent="0.25">
      <c r="A18">
        <v>13</v>
      </c>
      <c r="B18" t="s">
        <v>42</v>
      </c>
      <c r="C18" t="s">
        <v>32</v>
      </c>
      <c r="D18" t="s">
        <v>33</v>
      </c>
      <c r="E18" s="32">
        <v>57.88</v>
      </c>
      <c r="F18" s="32">
        <v>15</v>
      </c>
      <c r="G18" s="32">
        <f>VLOOKUP(F18,Grille!$A$2:$B$84,2,FALSE)</f>
        <v>80</v>
      </c>
    </row>
    <row r="19" spans="1:10" x14ac:dyDescent="0.25">
      <c r="A19">
        <v>14</v>
      </c>
      <c r="B19" t="s">
        <v>43</v>
      </c>
      <c r="C19" t="s">
        <v>13</v>
      </c>
      <c r="D19" t="s">
        <v>44</v>
      </c>
      <c r="E19" s="32">
        <v>57.22</v>
      </c>
      <c r="F19" s="32">
        <v>8</v>
      </c>
      <c r="G19" s="32">
        <f>VLOOKUP(F19,Grille!$A$2:$B$84,2,FALSE)</f>
        <v>160</v>
      </c>
    </row>
    <row r="20" spans="1:10" x14ac:dyDescent="0.25">
      <c r="A20">
        <v>15</v>
      </c>
      <c r="B20" t="s">
        <v>45</v>
      </c>
      <c r="C20" t="s">
        <v>25</v>
      </c>
      <c r="D20" t="s">
        <v>38</v>
      </c>
      <c r="E20" s="32">
        <v>61.25</v>
      </c>
      <c r="F20" s="32">
        <v>47</v>
      </c>
      <c r="G20" s="32">
        <f>VLOOKUP(F20,Grille!$A$2:$B$84,2,FALSE)</f>
        <v>13</v>
      </c>
    </row>
    <row r="21" spans="1:10" x14ac:dyDescent="0.25">
      <c r="A21">
        <v>16</v>
      </c>
      <c r="B21" t="s">
        <v>46</v>
      </c>
      <c r="C21" t="s">
        <v>40</v>
      </c>
      <c r="D21" t="s">
        <v>41</v>
      </c>
      <c r="E21" s="32">
        <v>65.17</v>
      </c>
      <c r="F21" s="32">
        <v>63</v>
      </c>
      <c r="G21" s="32">
        <f>VLOOKUP(F21,Grille!$A$2:$B$84,2,FALSE)</f>
        <v>0</v>
      </c>
    </row>
    <row r="22" spans="1:10" x14ac:dyDescent="0.25">
      <c r="A22">
        <v>17</v>
      </c>
      <c r="B22" t="s">
        <v>47</v>
      </c>
      <c r="C22" t="s">
        <v>18</v>
      </c>
      <c r="D22" t="s">
        <v>19</v>
      </c>
      <c r="E22" s="32">
        <v>59.53</v>
      </c>
      <c r="F22" s="32">
        <v>25</v>
      </c>
      <c r="G22" s="32">
        <f>VLOOKUP(F22,Grille!$A$2:$B$84,2,FALSE)</f>
        <v>38</v>
      </c>
    </row>
    <row r="23" spans="1:10" x14ac:dyDescent="0.25">
      <c r="A23">
        <v>18</v>
      </c>
      <c r="B23" t="s">
        <v>48</v>
      </c>
      <c r="C23" t="s">
        <v>18</v>
      </c>
      <c r="D23" t="s">
        <v>23</v>
      </c>
      <c r="E23" s="32">
        <v>61.49</v>
      </c>
      <c r="F23" s="32">
        <v>48</v>
      </c>
      <c r="G23" s="32">
        <f>VLOOKUP(F23,Grille!$A$2:$B$84,2,FALSE)</f>
        <v>12</v>
      </c>
    </row>
    <row r="24" spans="1:10" x14ac:dyDescent="0.25">
      <c r="A24">
        <v>19</v>
      </c>
      <c r="B24" t="s">
        <v>49</v>
      </c>
      <c r="C24" t="s">
        <v>40</v>
      </c>
      <c r="D24" t="s">
        <v>41</v>
      </c>
      <c r="E24" s="32">
        <v>71.05</v>
      </c>
      <c r="F24" s="32">
        <v>69</v>
      </c>
      <c r="G24" s="32">
        <f>VLOOKUP(F24,Grille!$A$2:$B$84,2,FALSE)</f>
        <v>0</v>
      </c>
    </row>
    <row r="25" spans="1:10" x14ac:dyDescent="0.25">
      <c r="A25">
        <v>20</v>
      </c>
      <c r="B25" t="s">
        <v>50</v>
      </c>
      <c r="C25" t="s">
        <v>13</v>
      </c>
      <c r="D25" t="s">
        <v>14</v>
      </c>
      <c r="E25" s="32">
        <v>59.57</v>
      </c>
      <c r="F25" s="32">
        <v>26</v>
      </c>
      <c r="G25" s="32">
        <f>VLOOKUP(F25,Grille!$A$2:$B$84,2,FALSE)</f>
        <v>36</v>
      </c>
    </row>
    <row r="26" spans="1:10" x14ac:dyDescent="0.25">
      <c r="A26">
        <v>21</v>
      </c>
      <c r="B26" t="s">
        <v>51</v>
      </c>
      <c r="C26" t="s">
        <v>13</v>
      </c>
      <c r="D26" t="s">
        <v>52</v>
      </c>
      <c r="E26" s="32">
        <v>59.27</v>
      </c>
      <c r="F26" s="32">
        <v>24</v>
      </c>
      <c r="G26" s="32">
        <f>VLOOKUP(F26,Grille!$A$2:$B$84,2,FALSE)</f>
        <v>41</v>
      </c>
    </row>
    <row r="27" spans="1:10" x14ac:dyDescent="0.25">
      <c r="A27">
        <v>22</v>
      </c>
      <c r="B27" t="s">
        <v>53</v>
      </c>
      <c r="C27" t="s">
        <v>25</v>
      </c>
      <c r="D27" t="s">
        <v>26</v>
      </c>
      <c r="E27" s="32">
        <v>62.94</v>
      </c>
      <c r="F27" s="32">
        <v>54</v>
      </c>
      <c r="G27" s="32">
        <f>VLOOKUP(F27,Grille!$A$2:$B$84,2,FALSE)</f>
        <v>6</v>
      </c>
    </row>
    <row r="28" spans="1:10" x14ac:dyDescent="0.25">
      <c r="A28">
        <v>23</v>
      </c>
      <c r="B28" t="s">
        <v>54</v>
      </c>
      <c r="C28" t="s">
        <v>13</v>
      </c>
      <c r="D28" t="s">
        <v>55</v>
      </c>
      <c r="E28" s="32">
        <v>60.95</v>
      </c>
      <c r="F28" s="32">
        <v>44</v>
      </c>
      <c r="G28" s="32">
        <f>VLOOKUP(F28,Grille!$A$2:$B$84,2,FALSE)</f>
        <v>16</v>
      </c>
    </row>
    <row r="29" spans="1:10" x14ac:dyDescent="0.25">
      <c r="A29">
        <v>24</v>
      </c>
      <c r="B29" t="s">
        <v>56</v>
      </c>
      <c r="C29" t="s">
        <v>25</v>
      </c>
      <c r="D29" t="s">
        <v>57</v>
      </c>
      <c r="E29" s="32">
        <v>59.88</v>
      </c>
      <c r="F29" s="32">
        <v>32</v>
      </c>
      <c r="G29" s="32">
        <f>VLOOKUP(F29,Grille!$A$2:$B$84,2,FALSE)</f>
        <v>28</v>
      </c>
    </row>
    <row r="30" spans="1:10" x14ac:dyDescent="0.25">
      <c r="A30">
        <v>25</v>
      </c>
      <c r="B30" t="s">
        <v>58</v>
      </c>
      <c r="C30" t="s">
        <v>13</v>
      </c>
      <c r="D30" t="s">
        <v>52</v>
      </c>
      <c r="E30" s="32">
        <v>56.75</v>
      </c>
      <c r="F30" s="32">
        <v>6</v>
      </c>
      <c r="G30" s="32">
        <f>VLOOKUP(F30,Grille!$A$2:$B$84,2,FALSE)</f>
        <v>200</v>
      </c>
    </row>
    <row r="31" spans="1:10" x14ac:dyDescent="0.25">
      <c r="A31">
        <v>26</v>
      </c>
      <c r="B31" t="s">
        <v>59</v>
      </c>
      <c r="C31" t="s">
        <v>35</v>
      </c>
      <c r="D31" t="s">
        <v>60</v>
      </c>
      <c r="E31" s="32">
        <v>65.17</v>
      </c>
      <c r="F31" s="32">
        <v>63</v>
      </c>
      <c r="G31" s="32">
        <f>VLOOKUP(F31,Grille!$A$2:$B$84,2,FALSE)</f>
        <v>0</v>
      </c>
    </row>
    <row r="32" spans="1:10" x14ac:dyDescent="0.25">
      <c r="A32">
        <v>27</v>
      </c>
      <c r="B32" t="s">
        <v>61</v>
      </c>
      <c r="C32" t="s">
        <v>25</v>
      </c>
      <c r="D32" t="s">
        <v>62</v>
      </c>
      <c r="E32" s="32">
        <v>63.13</v>
      </c>
      <c r="F32" s="32">
        <v>55</v>
      </c>
      <c r="G32" s="32">
        <f>VLOOKUP(F32,Grille!$A$2:$B$84,2,FALSE)</f>
        <v>5</v>
      </c>
      <c r="J32" s="5"/>
    </row>
    <row r="33" spans="1:7" x14ac:dyDescent="0.25">
      <c r="A33">
        <v>28</v>
      </c>
      <c r="B33" t="s">
        <v>63</v>
      </c>
      <c r="C33" t="s">
        <v>64</v>
      </c>
      <c r="D33" t="s">
        <v>65</v>
      </c>
      <c r="E33" s="32">
        <v>63.91</v>
      </c>
      <c r="F33" s="32">
        <v>58</v>
      </c>
      <c r="G33" s="32">
        <f>VLOOKUP(F33,Grille!$A$2:$B$84,2,FALSE)</f>
        <v>2</v>
      </c>
    </row>
    <row r="34" spans="1:7" x14ac:dyDescent="0.25">
      <c r="A34">
        <v>29</v>
      </c>
      <c r="B34" t="s">
        <v>66</v>
      </c>
      <c r="C34" t="s">
        <v>13</v>
      </c>
      <c r="D34" t="s">
        <v>14</v>
      </c>
      <c r="E34" s="32">
        <v>58.34</v>
      </c>
      <c r="F34" s="32">
        <v>18</v>
      </c>
      <c r="G34" s="32">
        <f>VLOOKUP(F34,Grille!$A$2:$B$84,2,FALSE)</f>
        <v>65</v>
      </c>
    </row>
    <row r="35" spans="1:7" x14ac:dyDescent="0.25">
      <c r="A35">
        <v>30</v>
      </c>
      <c r="B35" t="s">
        <v>67</v>
      </c>
      <c r="C35" t="s">
        <v>32</v>
      </c>
      <c r="D35" t="s">
        <v>33</v>
      </c>
      <c r="E35" s="32">
        <v>58.55</v>
      </c>
      <c r="F35" s="32">
        <v>19</v>
      </c>
      <c r="G35" s="32">
        <f>VLOOKUP(F35,Grille!$A$2:$B$84,2,FALSE)</f>
        <v>60</v>
      </c>
    </row>
    <row r="36" spans="1:7" x14ac:dyDescent="0.25">
      <c r="A36">
        <v>31</v>
      </c>
      <c r="B36" t="s">
        <v>68</v>
      </c>
      <c r="C36" t="s">
        <v>13</v>
      </c>
      <c r="D36" t="s">
        <v>52</v>
      </c>
      <c r="E36" s="32">
        <v>57.71</v>
      </c>
      <c r="F36" s="32">
        <v>13</v>
      </c>
      <c r="G36" s="32">
        <f>VLOOKUP(F36,Grille!$A$2:$B$84,2,FALSE)</f>
        <v>100</v>
      </c>
    </row>
    <row r="37" spans="1:7" x14ac:dyDescent="0.25">
      <c r="A37">
        <v>32</v>
      </c>
      <c r="B37" t="s">
        <v>69</v>
      </c>
      <c r="C37" t="s">
        <v>18</v>
      </c>
      <c r="D37" t="s">
        <v>30</v>
      </c>
      <c r="E37" s="32">
        <v>60.36</v>
      </c>
      <c r="F37" s="32">
        <v>38</v>
      </c>
      <c r="G37" s="32">
        <f>VLOOKUP(F37,Grille!$A$2:$B$84,2,FALSE)</f>
        <v>22</v>
      </c>
    </row>
    <row r="38" spans="1:7" x14ac:dyDescent="0.25">
      <c r="A38">
        <v>33</v>
      </c>
      <c r="B38" t="s">
        <v>70</v>
      </c>
      <c r="C38" t="s">
        <v>13</v>
      </c>
      <c r="D38" t="s">
        <v>14</v>
      </c>
      <c r="E38" s="32">
        <v>60.1</v>
      </c>
      <c r="F38" s="32">
        <v>36</v>
      </c>
      <c r="G38" s="32">
        <f>VLOOKUP(F38,Grille!$A$2:$B$84,2,FALSE)</f>
        <v>24</v>
      </c>
    </row>
    <row r="39" spans="1:7" x14ac:dyDescent="0.25">
      <c r="A39">
        <v>34</v>
      </c>
      <c r="B39" t="s">
        <v>71</v>
      </c>
      <c r="C39" t="s">
        <v>32</v>
      </c>
      <c r="D39" t="s">
        <v>72</v>
      </c>
      <c r="E39" s="32">
        <v>64.08</v>
      </c>
      <c r="F39" s="32">
        <v>60</v>
      </c>
      <c r="G39" s="32">
        <f>VLOOKUP(F39,Grille!$A$2:$B$84,2,FALSE)</f>
        <v>0</v>
      </c>
    </row>
    <row r="40" spans="1:7" x14ac:dyDescent="0.25">
      <c r="A40">
        <v>35</v>
      </c>
      <c r="B40" t="s">
        <v>73</v>
      </c>
      <c r="C40" t="s">
        <v>64</v>
      </c>
      <c r="D40" t="s">
        <v>74</v>
      </c>
      <c r="E40" s="32">
        <v>64.459999999999994</v>
      </c>
      <c r="F40" s="32">
        <v>61</v>
      </c>
      <c r="G40" s="32">
        <f>VLOOKUP(F40,Grille!$A$2:$B$84,2,FALSE)</f>
        <v>0</v>
      </c>
    </row>
    <row r="41" spans="1:7" x14ac:dyDescent="0.25">
      <c r="A41">
        <v>36</v>
      </c>
      <c r="B41" t="s">
        <v>75</v>
      </c>
      <c r="C41" t="s">
        <v>13</v>
      </c>
      <c r="D41" t="s">
        <v>44</v>
      </c>
      <c r="E41" s="32" t="s">
        <v>215</v>
      </c>
      <c r="F41" s="32" t="s">
        <v>215</v>
      </c>
      <c r="G41" s="32">
        <f>VLOOKUP(F41,Grille!$A$2:$B$84,2,FALSE)</f>
        <v>0</v>
      </c>
    </row>
    <row r="42" spans="1:7" x14ac:dyDescent="0.25">
      <c r="A42">
        <v>37</v>
      </c>
      <c r="B42" t="s">
        <v>76</v>
      </c>
      <c r="C42" t="s">
        <v>18</v>
      </c>
      <c r="D42" t="s">
        <v>23</v>
      </c>
      <c r="E42" s="32">
        <v>63.15</v>
      </c>
      <c r="F42" s="32">
        <v>56</v>
      </c>
      <c r="G42" s="32">
        <f>VLOOKUP(F42,Grille!$A$2:$B$84,2,FALSE)</f>
        <v>4</v>
      </c>
    </row>
    <row r="43" spans="1:7" x14ac:dyDescent="0.25">
      <c r="A43">
        <v>38</v>
      </c>
      <c r="B43" t="s">
        <v>77</v>
      </c>
      <c r="C43" t="s">
        <v>35</v>
      </c>
      <c r="D43" t="s">
        <v>36</v>
      </c>
      <c r="E43" s="32">
        <v>59.03</v>
      </c>
      <c r="F43" s="32">
        <v>22</v>
      </c>
      <c r="G43" s="32">
        <f>VLOOKUP(F43,Grille!$A$2:$B$84,2,FALSE)</f>
        <v>47</v>
      </c>
    </row>
    <row r="44" spans="1:7" x14ac:dyDescent="0.25">
      <c r="A44">
        <v>39</v>
      </c>
      <c r="B44" t="s">
        <v>78</v>
      </c>
      <c r="C44" t="s">
        <v>32</v>
      </c>
      <c r="D44" t="s">
        <v>79</v>
      </c>
      <c r="E44" s="32">
        <v>63.22</v>
      </c>
      <c r="F44" s="32">
        <v>57</v>
      </c>
      <c r="G44" s="32">
        <f>VLOOKUP(F44,Grille!$A$2:$B$84,2,FALSE)</f>
        <v>3</v>
      </c>
    </row>
    <row r="45" spans="1:7" x14ac:dyDescent="0.25">
      <c r="A45">
        <v>40</v>
      </c>
      <c r="B45" t="s">
        <v>220</v>
      </c>
      <c r="C45" t="s">
        <v>32</v>
      </c>
      <c r="D45" t="s">
        <v>81</v>
      </c>
      <c r="E45" s="32">
        <v>62.14</v>
      </c>
      <c r="F45" s="32">
        <v>52</v>
      </c>
      <c r="G45" s="32">
        <f>VLOOKUP(F45,Grille!$A$2:$B$84,2,FALSE)</f>
        <v>8</v>
      </c>
    </row>
    <row r="46" spans="1:7" x14ac:dyDescent="0.25">
      <c r="A46">
        <v>41</v>
      </c>
      <c r="B46" t="s">
        <v>82</v>
      </c>
      <c r="C46" t="s">
        <v>32</v>
      </c>
      <c r="D46" t="s">
        <v>33</v>
      </c>
      <c r="E46" s="32" t="s">
        <v>217</v>
      </c>
      <c r="F46" s="32" t="s">
        <v>217</v>
      </c>
      <c r="G46" s="32">
        <f>VLOOKUP(F46,Grille!$A$2:$B$84,2,FALSE)</f>
        <v>0</v>
      </c>
    </row>
    <row r="47" spans="1:7" x14ac:dyDescent="0.25">
      <c r="A47">
        <v>42</v>
      </c>
      <c r="B47" t="s">
        <v>83</v>
      </c>
      <c r="C47" t="s">
        <v>35</v>
      </c>
      <c r="D47" t="s">
        <v>84</v>
      </c>
      <c r="E47" s="32">
        <v>64.06</v>
      </c>
      <c r="F47" s="32">
        <v>59</v>
      </c>
      <c r="G47" s="32">
        <f>VLOOKUP(F47,Grille!$A$2:$B$84,2,FALSE)</f>
        <v>1</v>
      </c>
    </row>
    <row r="48" spans="1:7" x14ac:dyDescent="0.25">
      <c r="A48">
        <v>43</v>
      </c>
      <c r="B48" t="s">
        <v>85</v>
      </c>
      <c r="C48" t="s">
        <v>13</v>
      </c>
      <c r="D48" t="s">
        <v>52</v>
      </c>
      <c r="E48" s="32">
        <v>59.95</v>
      </c>
      <c r="F48" s="32">
        <v>33</v>
      </c>
      <c r="G48" s="32">
        <f>VLOOKUP(F48,Grille!$A$2:$B$84,2,FALSE)</f>
        <v>27</v>
      </c>
    </row>
    <row r="49" spans="1:7" x14ac:dyDescent="0.25">
      <c r="A49">
        <v>44</v>
      </c>
      <c r="B49" t="s">
        <v>86</v>
      </c>
      <c r="C49" t="s">
        <v>25</v>
      </c>
      <c r="D49" t="s">
        <v>57</v>
      </c>
      <c r="E49" s="32" t="s">
        <v>217</v>
      </c>
      <c r="F49" s="32" t="s">
        <v>217</v>
      </c>
      <c r="G49" s="32">
        <f>VLOOKUP(F49,Grille!$A$2:$B$84,2,FALSE)</f>
        <v>0</v>
      </c>
    </row>
    <row r="50" spans="1:7" x14ac:dyDescent="0.25">
      <c r="A50">
        <v>45</v>
      </c>
      <c r="B50" t="s">
        <v>87</v>
      </c>
      <c r="C50" t="s">
        <v>32</v>
      </c>
      <c r="D50" t="s">
        <v>33</v>
      </c>
      <c r="E50" s="32">
        <v>60.78</v>
      </c>
      <c r="F50" s="32">
        <v>40</v>
      </c>
      <c r="G50" s="32">
        <f>VLOOKUP(F50,Grille!$A$2:$B$84,2,FALSE)</f>
        <v>20</v>
      </c>
    </row>
    <row r="51" spans="1:7" x14ac:dyDescent="0.25">
      <c r="A51">
        <v>46</v>
      </c>
      <c r="B51" t="s">
        <v>88</v>
      </c>
      <c r="C51" t="s">
        <v>18</v>
      </c>
      <c r="D51" t="s">
        <v>19</v>
      </c>
      <c r="E51" s="32">
        <v>60.17</v>
      </c>
      <c r="F51" s="32">
        <v>37</v>
      </c>
      <c r="G51" s="32">
        <f>VLOOKUP(F51,Grille!$A$2:$B$84,2,FALSE)</f>
        <v>23</v>
      </c>
    </row>
    <row r="52" spans="1:7" x14ac:dyDescent="0.25">
      <c r="A52">
        <v>47</v>
      </c>
      <c r="B52" t="s">
        <v>89</v>
      </c>
      <c r="C52" t="s">
        <v>40</v>
      </c>
      <c r="D52" t="s">
        <v>41</v>
      </c>
      <c r="E52" s="32">
        <v>67.78</v>
      </c>
      <c r="F52" s="32">
        <v>67</v>
      </c>
      <c r="G52" s="32">
        <f>VLOOKUP(F52,Grille!$A$2:$B$84,2,FALSE)</f>
        <v>0</v>
      </c>
    </row>
    <row r="53" spans="1:7" x14ac:dyDescent="0.25">
      <c r="A53">
        <v>48</v>
      </c>
      <c r="B53" t="s">
        <v>90</v>
      </c>
      <c r="C53" t="s">
        <v>32</v>
      </c>
      <c r="D53" t="s">
        <v>81</v>
      </c>
      <c r="E53" s="32" t="s">
        <v>217</v>
      </c>
      <c r="F53" s="32" t="s">
        <v>217</v>
      </c>
      <c r="G53" s="32">
        <f>VLOOKUP(F53,Grille!$A$2:$B$84,2,FALSE)</f>
        <v>0</v>
      </c>
    </row>
    <row r="54" spans="1:7" x14ac:dyDescent="0.25">
      <c r="A54">
        <v>49</v>
      </c>
      <c r="B54" t="s">
        <v>91</v>
      </c>
      <c r="C54" t="s">
        <v>25</v>
      </c>
      <c r="D54" t="s">
        <v>38</v>
      </c>
      <c r="E54" s="32">
        <v>57.99</v>
      </c>
      <c r="F54" s="32">
        <v>16</v>
      </c>
      <c r="G54" s="32">
        <f>VLOOKUP(F54,Grille!$A$2:$B$84,2,FALSE)</f>
        <v>75</v>
      </c>
    </row>
    <row r="55" spans="1:7" x14ac:dyDescent="0.25">
      <c r="A55">
        <v>50</v>
      </c>
      <c r="B55" t="s">
        <v>92</v>
      </c>
      <c r="C55" t="s">
        <v>18</v>
      </c>
      <c r="D55" t="s">
        <v>93</v>
      </c>
      <c r="E55" s="32">
        <v>62.58</v>
      </c>
      <c r="F55" s="32">
        <v>53</v>
      </c>
      <c r="G55" s="32">
        <f>VLOOKUP(F55,Grille!$A$2:$B$84,2,FALSE)</f>
        <v>7</v>
      </c>
    </row>
    <row r="56" spans="1:7" x14ac:dyDescent="0.25">
      <c r="A56">
        <v>51</v>
      </c>
      <c r="B56" t="s">
        <v>94</v>
      </c>
      <c r="C56" t="s">
        <v>64</v>
      </c>
      <c r="D56" t="s">
        <v>74</v>
      </c>
      <c r="E56" s="32">
        <v>65.81</v>
      </c>
      <c r="F56" s="32">
        <v>65</v>
      </c>
      <c r="G56" s="32">
        <f>VLOOKUP(F56,Grille!$A$2:$B$84,2,FALSE)</f>
        <v>0</v>
      </c>
    </row>
    <row r="57" spans="1:7" x14ac:dyDescent="0.25">
      <c r="A57">
        <v>52</v>
      </c>
      <c r="B57" t="s">
        <v>95</v>
      </c>
      <c r="C57" t="s">
        <v>18</v>
      </c>
      <c r="D57" t="s">
        <v>23</v>
      </c>
      <c r="E57" s="32" t="s">
        <v>217</v>
      </c>
      <c r="F57" s="32" t="s">
        <v>217</v>
      </c>
      <c r="G57" s="32">
        <f>VLOOKUP(F57,Grille!$A$2:$B$84,2,FALSE)</f>
        <v>0</v>
      </c>
    </row>
    <row r="58" spans="1:7" x14ac:dyDescent="0.25">
      <c r="A58">
        <v>53</v>
      </c>
      <c r="B58" t="s">
        <v>96</v>
      </c>
      <c r="C58" t="s">
        <v>13</v>
      </c>
      <c r="D58" t="s">
        <v>14</v>
      </c>
      <c r="E58" s="32">
        <v>55.87</v>
      </c>
      <c r="F58" s="32">
        <v>3</v>
      </c>
      <c r="G58" s="32">
        <f>VLOOKUP(F58,Grille!$A$2:$B$84,2,FALSE)</f>
        <v>300</v>
      </c>
    </row>
    <row r="59" spans="1:7" x14ac:dyDescent="0.25">
      <c r="A59">
        <v>54</v>
      </c>
      <c r="B59" t="s">
        <v>97</v>
      </c>
      <c r="C59" t="s">
        <v>13</v>
      </c>
      <c r="D59" t="s">
        <v>44</v>
      </c>
      <c r="E59" s="32">
        <v>57.02</v>
      </c>
      <c r="F59" s="32">
        <v>7</v>
      </c>
      <c r="G59" s="32">
        <f>VLOOKUP(F59,Grille!$A$2:$B$84,2,FALSE)</f>
        <v>180</v>
      </c>
    </row>
    <row r="60" spans="1:7" x14ac:dyDescent="0.25">
      <c r="A60">
        <v>55</v>
      </c>
      <c r="B60" t="s">
        <v>98</v>
      </c>
      <c r="C60" t="s">
        <v>18</v>
      </c>
      <c r="D60" t="s">
        <v>23</v>
      </c>
      <c r="E60" s="32">
        <v>57.41</v>
      </c>
      <c r="F60" s="32">
        <v>11</v>
      </c>
      <c r="G60" s="32">
        <f>VLOOKUP(F60,Grille!$A$2:$B$84,2,FALSE)</f>
        <v>120</v>
      </c>
    </row>
    <row r="61" spans="1:7" x14ac:dyDescent="0.25">
      <c r="A61">
        <v>56</v>
      </c>
      <c r="B61" t="s">
        <v>99</v>
      </c>
      <c r="C61" t="s">
        <v>100</v>
      </c>
      <c r="D61" t="s">
        <v>100</v>
      </c>
      <c r="E61" s="32">
        <v>61.58</v>
      </c>
      <c r="F61" s="32">
        <v>49</v>
      </c>
      <c r="G61" s="32">
        <f>VLOOKUP(F61,Grille!$A$2:$B$84,2,FALSE)</f>
        <v>11</v>
      </c>
    </row>
    <row r="62" spans="1:7" x14ac:dyDescent="0.25">
      <c r="A62">
        <v>57</v>
      </c>
      <c r="B62" t="s">
        <v>101</v>
      </c>
      <c r="C62" t="s">
        <v>40</v>
      </c>
      <c r="D62" t="s">
        <v>41</v>
      </c>
      <c r="E62" s="32">
        <v>62.13</v>
      </c>
      <c r="F62" s="32">
        <v>51</v>
      </c>
      <c r="G62" s="32">
        <f>VLOOKUP(F62,Grille!$A$2:$B$84,2,FALSE)</f>
        <v>9</v>
      </c>
    </row>
    <row r="63" spans="1:7" x14ac:dyDescent="0.25">
      <c r="A63">
        <v>58</v>
      </c>
      <c r="B63" t="s">
        <v>102</v>
      </c>
      <c r="C63" t="s">
        <v>25</v>
      </c>
      <c r="D63" t="s">
        <v>38</v>
      </c>
      <c r="E63" s="32">
        <v>58.81</v>
      </c>
      <c r="F63" s="32">
        <v>21</v>
      </c>
      <c r="G63" s="32">
        <f>VLOOKUP(F63,Grille!$A$2:$B$84,2,FALSE)</f>
        <v>51</v>
      </c>
    </row>
    <row r="64" spans="1:7" x14ac:dyDescent="0.25">
      <c r="A64">
        <v>59</v>
      </c>
      <c r="B64" t="s">
        <v>103</v>
      </c>
      <c r="C64" t="s">
        <v>13</v>
      </c>
      <c r="D64" t="s">
        <v>52</v>
      </c>
      <c r="E64" s="32">
        <v>59.74</v>
      </c>
      <c r="F64" s="32">
        <v>30</v>
      </c>
      <c r="G64" s="32">
        <f>VLOOKUP(F64,Grille!$A$2:$B$84,2,FALSE)</f>
        <v>30</v>
      </c>
    </row>
    <row r="65" spans="1:7" x14ac:dyDescent="0.25">
      <c r="A65">
        <v>60</v>
      </c>
      <c r="B65" t="s">
        <v>104</v>
      </c>
      <c r="C65" t="s">
        <v>25</v>
      </c>
      <c r="D65" t="s">
        <v>38</v>
      </c>
      <c r="E65" s="32" t="s">
        <v>217</v>
      </c>
      <c r="F65" s="32" t="s">
        <v>217</v>
      </c>
      <c r="G65" s="32">
        <f>VLOOKUP(F65,Grille!$A$2:$B$84,2,FALSE)</f>
        <v>0</v>
      </c>
    </row>
    <row r="66" spans="1:7" x14ac:dyDescent="0.25">
      <c r="A66">
        <v>61</v>
      </c>
      <c r="B66" t="s">
        <v>105</v>
      </c>
      <c r="C66" t="s">
        <v>64</v>
      </c>
      <c r="D66" t="s">
        <v>106</v>
      </c>
      <c r="E66" s="32">
        <v>60.02</v>
      </c>
      <c r="F66" s="32">
        <v>34</v>
      </c>
      <c r="G66" s="32">
        <f>VLOOKUP(F66,Grille!$A$2:$B$84,2,FALSE)</f>
        <v>26</v>
      </c>
    </row>
    <row r="67" spans="1:7" x14ac:dyDescent="0.25">
      <c r="A67">
        <v>62</v>
      </c>
      <c r="B67" t="s">
        <v>107</v>
      </c>
      <c r="C67" t="s">
        <v>18</v>
      </c>
      <c r="D67" t="s">
        <v>30</v>
      </c>
      <c r="E67" s="32">
        <v>60.78</v>
      </c>
      <c r="F67" s="32">
        <v>40</v>
      </c>
      <c r="G67" s="32">
        <f>VLOOKUP(F67,Grille!$A$2:$B$84,2,FALSE)</f>
        <v>20</v>
      </c>
    </row>
    <row r="68" spans="1:7" x14ac:dyDescent="0.25">
      <c r="A68">
        <v>63</v>
      </c>
      <c r="B68" t="s">
        <v>108</v>
      </c>
      <c r="C68" t="s">
        <v>13</v>
      </c>
      <c r="D68" t="s">
        <v>14</v>
      </c>
      <c r="E68" s="32">
        <v>60.03</v>
      </c>
      <c r="F68" s="32">
        <v>35</v>
      </c>
      <c r="G68" s="32">
        <f>VLOOKUP(F68,Grille!$A$2:$B$84,2,FALSE)</f>
        <v>25</v>
      </c>
    </row>
    <row r="69" spans="1:7" x14ac:dyDescent="0.25">
      <c r="A69">
        <v>64</v>
      </c>
      <c r="B69" t="s">
        <v>109</v>
      </c>
      <c r="C69" t="s">
        <v>13</v>
      </c>
      <c r="D69" t="s">
        <v>52</v>
      </c>
      <c r="E69" s="32">
        <v>57.36</v>
      </c>
      <c r="F69" s="32">
        <v>9</v>
      </c>
      <c r="G69" s="32">
        <f>VLOOKUP(F69,Grille!$A$2:$B$84,2,FALSE)</f>
        <v>145</v>
      </c>
    </row>
    <row r="70" spans="1:7" x14ac:dyDescent="0.25">
      <c r="A70">
        <v>65</v>
      </c>
      <c r="B70" t="s">
        <v>110</v>
      </c>
      <c r="C70" t="s">
        <v>13</v>
      </c>
      <c r="D70" t="s">
        <v>14</v>
      </c>
      <c r="E70" s="32">
        <v>59.18</v>
      </c>
      <c r="F70" s="32">
        <v>23</v>
      </c>
      <c r="G70" s="32">
        <f>VLOOKUP(F70,Grille!$A$2:$B$84,2,FALSE)</f>
        <v>44</v>
      </c>
    </row>
    <row r="71" spans="1:7" x14ac:dyDescent="0.25">
      <c r="A71">
        <v>66</v>
      </c>
      <c r="B71" t="s">
        <v>111</v>
      </c>
      <c r="C71" t="s">
        <v>35</v>
      </c>
      <c r="D71" t="s">
        <v>60</v>
      </c>
      <c r="E71" s="32">
        <v>61.86</v>
      </c>
      <c r="F71" s="32">
        <v>50</v>
      </c>
      <c r="G71" s="32">
        <f>VLOOKUP(F71,Grille!$A$2:$B$84,2,FALSE)</f>
        <v>10</v>
      </c>
    </row>
    <row r="72" spans="1:7" x14ac:dyDescent="0.25">
      <c r="A72">
        <v>67</v>
      </c>
      <c r="B72" t="s">
        <v>112</v>
      </c>
      <c r="C72" t="s">
        <v>25</v>
      </c>
      <c r="D72" t="s">
        <v>38</v>
      </c>
      <c r="E72" s="32">
        <v>59.6</v>
      </c>
      <c r="F72" s="32">
        <v>28</v>
      </c>
      <c r="G72" s="32">
        <f>VLOOKUP(F72,Grille!$A$2:$B$84,2,FALSE)</f>
        <v>32</v>
      </c>
    </row>
    <row r="73" spans="1:7" x14ac:dyDescent="0.25">
      <c r="A73">
        <v>68</v>
      </c>
      <c r="B73" t="s">
        <v>113</v>
      </c>
      <c r="C73" t="s">
        <v>32</v>
      </c>
      <c r="D73" t="s">
        <v>81</v>
      </c>
      <c r="E73" s="32">
        <v>60.94</v>
      </c>
      <c r="F73" s="32">
        <v>43</v>
      </c>
      <c r="G73" s="32">
        <f>VLOOKUP(F73,Grille!$A$2:$B$84,2,FALSE)</f>
        <v>17</v>
      </c>
    </row>
    <row r="74" spans="1:7" x14ac:dyDescent="0.25">
      <c r="A74">
        <v>69</v>
      </c>
      <c r="B74" t="s">
        <v>114</v>
      </c>
      <c r="C74" t="s">
        <v>13</v>
      </c>
      <c r="D74" t="s">
        <v>44</v>
      </c>
      <c r="E74" s="32">
        <v>57.55</v>
      </c>
      <c r="F74" s="32">
        <v>12</v>
      </c>
      <c r="G74" s="32">
        <f>VLOOKUP(F74,Grille!$A$2:$B$84,2,FALSE)</f>
        <v>110</v>
      </c>
    </row>
    <row r="75" spans="1:7" x14ac:dyDescent="0.25">
      <c r="A75">
        <v>70</v>
      </c>
      <c r="B75" t="s">
        <v>115</v>
      </c>
      <c r="C75" t="s">
        <v>25</v>
      </c>
      <c r="D75" t="s">
        <v>38</v>
      </c>
      <c r="E75" s="32">
        <v>60.85</v>
      </c>
      <c r="F75" s="32">
        <v>42</v>
      </c>
      <c r="G75" s="32">
        <f>VLOOKUP(F75,Grille!$A$2:$B$84,2,FALSE)</f>
        <v>18</v>
      </c>
    </row>
    <row r="76" spans="1:7" x14ac:dyDescent="0.25">
      <c r="A76">
        <v>71</v>
      </c>
      <c r="B76" t="s">
        <v>116</v>
      </c>
      <c r="C76" t="s">
        <v>32</v>
      </c>
      <c r="D76" t="s">
        <v>79</v>
      </c>
      <c r="E76" s="32" t="s">
        <v>217</v>
      </c>
      <c r="F76" s="32" t="s">
        <v>217</v>
      </c>
      <c r="G76" s="32">
        <f>VLOOKUP(F76,Grille!$A$2:$B$84,2,FALSE)</f>
        <v>0</v>
      </c>
    </row>
    <row r="77" spans="1:7" x14ac:dyDescent="0.25">
      <c r="A77">
        <v>72</v>
      </c>
      <c r="B77" t="s">
        <v>117</v>
      </c>
      <c r="C77" t="s">
        <v>64</v>
      </c>
      <c r="D77" t="s">
        <v>118</v>
      </c>
      <c r="E77" s="32">
        <v>64.84</v>
      </c>
      <c r="F77" s="32">
        <v>62</v>
      </c>
      <c r="G77" s="32">
        <f>VLOOKUP(F77,Grille!$A$2:$B$84,2,FALSE)</f>
        <v>0</v>
      </c>
    </row>
    <row r="78" spans="1:7" x14ac:dyDescent="0.25">
      <c r="A78">
        <v>73</v>
      </c>
      <c r="B78" t="s">
        <v>119</v>
      </c>
      <c r="C78" t="s">
        <v>13</v>
      </c>
      <c r="D78" t="s">
        <v>14</v>
      </c>
      <c r="E78" s="32">
        <v>56.72</v>
      </c>
      <c r="F78" s="32">
        <v>5</v>
      </c>
      <c r="G78" s="32">
        <f>VLOOKUP(F78,Grille!$A$2:$B$84,2,FALSE)</f>
        <v>225</v>
      </c>
    </row>
    <row r="79" spans="1:7" x14ac:dyDescent="0.25">
      <c r="A79">
        <v>74</v>
      </c>
      <c r="B79" t="s">
        <v>120</v>
      </c>
      <c r="C79" t="s">
        <v>13</v>
      </c>
      <c r="D79" t="s">
        <v>14</v>
      </c>
      <c r="E79" s="32">
        <v>55.6</v>
      </c>
      <c r="F79" s="32">
        <v>2</v>
      </c>
      <c r="G79" s="32">
        <f>VLOOKUP(F79,Grille!$A$2:$B$84,2,FALSE)</f>
        <v>400</v>
      </c>
    </row>
    <row r="80" spans="1:7" x14ac:dyDescent="0.25">
      <c r="A80">
        <v>75</v>
      </c>
      <c r="B80" t="s">
        <v>121</v>
      </c>
      <c r="C80" t="s">
        <v>25</v>
      </c>
      <c r="D80" t="s">
        <v>38</v>
      </c>
      <c r="E80" s="32">
        <v>58.76</v>
      </c>
      <c r="F80" s="32">
        <v>20</v>
      </c>
      <c r="G80" s="32">
        <f>VLOOKUP(F80,Grille!$A$2:$B$84,2,FALSE)</f>
        <v>55</v>
      </c>
    </row>
    <row r="81" spans="1:7" x14ac:dyDescent="0.25">
      <c r="A81">
        <v>76</v>
      </c>
      <c r="B81" t="s">
        <v>122</v>
      </c>
      <c r="C81" t="s">
        <v>25</v>
      </c>
      <c r="D81" t="s">
        <v>57</v>
      </c>
      <c r="E81" s="32">
        <v>56.46</v>
      </c>
      <c r="F81" s="32">
        <v>4</v>
      </c>
      <c r="G81" s="32">
        <f>VLOOKUP(F81,Grille!$A$2:$B$84,2,FALSE)</f>
        <v>250</v>
      </c>
    </row>
    <row r="82" spans="1:7" x14ac:dyDescent="0.25">
      <c r="A82">
        <v>77</v>
      </c>
      <c r="B82" t="s">
        <v>123</v>
      </c>
      <c r="C82" t="s">
        <v>18</v>
      </c>
      <c r="D82" t="s">
        <v>23</v>
      </c>
      <c r="E82" s="32">
        <v>60.47</v>
      </c>
      <c r="F82" s="32">
        <v>39</v>
      </c>
      <c r="G82" s="32">
        <f>VLOOKUP(F82,Grille!$A$2:$B$84,2,FALSE)</f>
        <v>21</v>
      </c>
    </row>
    <row r="83" spans="1:7" x14ac:dyDescent="0.25">
      <c r="A83">
        <v>78</v>
      </c>
      <c r="B83" t="s">
        <v>124</v>
      </c>
      <c r="C83" t="s">
        <v>13</v>
      </c>
      <c r="D83" t="s">
        <v>52</v>
      </c>
      <c r="E83" s="32">
        <v>57.71</v>
      </c>
      <c r="F83" s="32">
        <v>13</v>
      </c>
      <c r="G83" s="32">
        <f>VLOOKUP(F83,Grille!$A$2:$B$84,2,FALSE)</f>
        <v>100</v>
      </c>
    </row>
  </sheetData>
  <autoFilter ref="A5:G5">
    <sortState ref="A6:G83">
      <sortCondition ref="A5"/>
    </sortState>
  </autoFilter>
  <mergeCells count="5">
    <mergeCell ref="A1:D1"/>
    <mergeCell ref="A2:D2"/>
    <mergeCell ref="A3:D3"/>
    <mergeCell ref="E2:G2"/>
    <mergeCell ref="E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79"/>
  <sheetViews>
    <sheetView workbookViewId="0">
      <pane xSplit="4" ySplit="5" topLeftCell="E35" activePane="bottomRight" state="frozen"/>
      <selection activeCell="B34" sqref="B34"/>
      <selection pane="topRight" activeCell="B34" sqref="B34"/>
      <selection pane="bottomLeft" activeCell="B34" sqref="B34"/>
      <selection pane="bottomRight" activeCell="J47" sqref="J47"/>
    </sheetView>
  </sheetViews>
  <sheetFormatPr defaultRowHeight="15" x14ac:dyDescent="0.25"/>
  <cols>
    <col min="2" max="2" width="26.85546875" bestFit="1" customWidth="1"/>
    <col min="5" max="7" width="9.140625" style="32"/>
  </cols>
  <sheetData>
    <row r="1" spans="1:7" ht="35.1" customHeight="1" x14ac:dyDescent="0.25">
      <c r="A1" s="44" t="s">
        <v>218</v>
      </c>
      <c r="B1" s="44"/>
      <c r="C1" s="44"/>
      <c r="D1" s="44"/>
    </row>
    <row r="2" spans="1:7" ht="15.75" x14ac:dyDescent="0.25">
      <c r="A2" s="45" t="s">
        <v>0</v>
      </c>
      <c r="B2" s="45"/>
      <c r="C2" s="45"/>
      <c r="D2" s="45"/>
      <c r="E2" s="53" t="s">
        <v>222</v>
      </c>
      <c r="F2" s="53"/>
      <c r="G2" s="53"/>
    </row>
    <row r="3" spans="1:7" x14ac:dyDescent="0.25">
      <c r="A3" s="45" t="s">
        <v>210</v>
      </c>
      <c r="B3" s="45"/>
      <c r="C3" s="45"/>
      <c r="D3" s="45"/>
      <c r="E3" s="51">
        <v>42432</v>
      </c>
      <c r="F3" s="52"/>
      <c r="G3" s="52"/>
    </row>
    <row r="5" spans="1:7" x14ac:dyDescent="0.25">
      <c r="A5" t="s">
        <v>1</v>
      </c>
      <c r="B5" t="s">
        <v>205</v>
      </c>
      <c r="C5" s="7" t="s">
        <v>208</v>
      </c>
      <c r="D5" s="7" t="s">
        <v>2</v>
      </c>
      <c r="E5" s="32" t="s">
        <v>11</v>
      </c>
      <c r="F5" s="32" t="s">
        <v>204</v>
      </c>
      <c r="G5" s="32" t="s">
        <v>4</v>
      </c>
    </row>
    <row r="6" spans="1:7" x14ac:dyDescent="0.25">
      <c r="A6">
        <v>1</v>
      </c>
      <c r="B6" t="s">
        <v>125</v>
      </c>
      <c r="C6" t="s">
        <v>13</v>
      </c>
      <c r="D6" t="s">
        <v>21</v>
      </c>
      <c r="E6" s="32">
        <v>60.82</v>
      </c>
      <c r="F6" s="32">
        <v>39</v>
      </c>
      <c r="G6" s="32">
        <f>VLOOKUP(F6,Grille!$A$2:$B$84,2,FALSE)</f>
        <v>21</v>
      </c>
    </row>
    <row r="7" spans="1:7" x14ac:dyDescent="0.25">
      <c r="A7">
        <v>2</v>
      </c>
      <c r="B7" t="s">
        <v>126</v>
      </c>
      <c r="C7" t="s">
        <v>32</v>
      </c>
      <c r="D7" t="s">
        <v>127</v>
      </c>
      <c r="E7" s="32">
        <v>61.97</v>
      </c>
      <c r="F7" s="32">
        <v>55</v>
      </c>
      <c r="G7" s="32">
        <f>VLOOKUP(F7,Grille!$A$2:$B$84,2,FALSE)</f>
        <v>5</v>
      </c>
    </row>
    <row r="8" spans="1:7" x14ac:dyDescent="0.25">
      <c r="A8">
        <v>3</v>
      </c>
      <c r="B8" t="s">
        <v>128</v>
      </c>
      <c r="C8" t="s">
        <v>13</v>
      </c>
      <c r="D8" t="s">
        <v>14</v>
      </c>
      <c r="E8" s="32" t="s">
        <v>217</v>
      </c>
      <c r="F8" s="32" t="s">
        <v>217</v>
      </c>
      <c r="G8" s="32">
        <f>VLOOKUP(F8,Grille!$A$2:$B$84,2,FALSE)</f>
        <v>0</v>
      </c>
    </row>
    <row r="9" spans="1:7" x14ac:dyDescent="0.25">
      <c r="A9">
        <v>4</v>
      </c>
      <c r="B9" t="s">
        <v>129</v>
      </c>
      <c r="C9" t="s">
        <v>25</v>
      </c>
      <c r="D9" t="s">
        <v>38</v>
      </c>
      <c r="E9" s="32">
        <v>56.89</v>
      </c>
      <c r="F9" s="32">
        <v>5</v>
      </c>
      <c r="G9" s="32">
        <f>VLOOKUP(F9,Grille!$A$2:$B$84,2,FALSE)</f>
        <v>225</v>
      </c>
    </row>
    <row r="10" spans="1:7" x14ac:dyDescent="0.25">
      <c r="A10">
        <v>5</v>
      </c>
      <c r="B10" t="s">
        <v>130</v>
      </c>
      <c r="C10" t="s">
        <v>13</v>
      </c>
      <c r="D10" t="s">
        <v>14</v>
      </c>
      <c r="E10" s="32">
        <v>59.2</v>
      </c>
      <c r="F10" s="32">
        <v>25</v>
      </c>
      <c r="G10" s="32">
        <f>VLOOKUP(F10,Grille!$A$2:$B$84,2,FALSE)</f>
        <v>38</v>
      </c>
    </row>
    <row r="11" spans="1:7" x14ac:dyDescent="0.25">
      <c r="A11">
        <v>6</v>
      </c>
      <c r="B11" t="s">
        <v>131</v>
      </c>
      <c r="C11" t="s">
        <v>18</v>
      </c>
      <c r="D11" t="s">
        <v>30</v>
      </c>
      <c r="E11" s="32">
        <v>59.24</v>
      </c>
      <c r="F11" s="32">
        <v>28</v>
      </c>
      <c r="G11" s="32">
        <f>VLOOKUP(F11,Grille!$A$2:$B$84,2,FALSE)</f>
        <v>32</v>
      </c>
    </row>
    <row r="12" spans="1:7" x14ac:dyDescent="0.25">
      <c r="A12">
        <v>7</v>
      </c>
      <c r="B12" t="s">
        <v>132</v>
      </c>
      <c r="C12" t="s">
        <v>13</v>
      </c>
      <c r="D12" t="s">
        <v>133</v>
      </c>
      <c r="E12" s="32">
        <v>58.59</v>
      </c>
      <c r="F12" s="32">
        <v>19</v>
      </c>
      <c r="G12" s="32">
        <f>VLOOKUP(F12,Grille!$A$2:$B$84,2,FALSE)</f>
        <v>60</v>
      </c>
    </row>
    <row r="13" spans="1:7" x14ac:dyDescent="0.25">
      <c r="A13">
        <v>8</v>
      </c>
      <c r="B13" t="s">
        <v>134</v>
      </c>
      <c r="C13" t="s">
        <v>32</v>
      </c>
      <c r="D13" t="s">
        <v>33</v>
      </c>
      <c r="E13" s="32">
        <v>61.11</v>
      </c>
      <c r="F13" s="32">
        <v>44</v>
      </c>
      <c r="G13" s="32">
        <f>VLOOKUP(F13,Grille!$A$2:$B$84,2,FALSE)</f>
        <v>16</v>
      </c>
    </row>
    <row r="14" spans="1:7" x14ac:dyDescent="0.25">
      <c r="A14">
        <v>9</v>
      </c>
      <c r="B14" t="s">
        <v>135</v>
      </c>
      <c r="C14" t="s">
        <v>13</v>
      </c>
      <c r="D14" t="s">
        <v>16</v>
      </c>
      <c r="E14" s="32">
        <v>58.51</v>
      </c>
      <c r="F14" s="32">
        <v>18</v>
      </c>
      <c r="G14" s="32">
        <f>VLOOKUP(F14,Grille!$A$2:$B$84,2,FALSE)</f>
        <v>65</v>
      </c>
    </row>
    <row r="15" spans="1:7" x14ac:dyDescent="0.25">
      <c r="A15">
        <v>10</v>
      </c>
      <c r="B15" t="s">
        <v>136</v>
      </c>
      <c r="C15" t="s">
        <v>13</v>
      </c>
      <c r="D15" t="s">
        <v>14</v>
      </c>
      <c r="E15" s="32">
        <v>57.39</v>
      </c>
      <c r="F15" s="32">
        <v>10</v>
      </c>
      <c r="G15" s="32">
        <f>VLOOKUP(F15,Grille!$A$2:$B$84,2,FALSE)</f>
        <v>130</v>
      </c>
    </row>
    <row r="16" spans="1:7" x14ac:dyDescent="0.25">
      <c r="A16">
        <v>11</v>
      </c>
      <c r="B16" t="s">
        <v>137</v>
      </c>
      <c r="C16" t="s">
        <v>13</v>
      </c>
      <c r="D16" t="s">
        <v>16</v>
      </c>
      <c r="E16" s="32">
        <v>56.87</v>
      </c>
      <c r="F16" s="32">
        <v>4</v>
      </c>
      <c r="G16" s="32">
        <f>VLOOKUP(F16,Grille!$A$2:$B$84,2,FALSE)</f>
        <v>250</v>
      </c>
    </row>
    <row r="17" spans="1:10" x14ac:dyDescent="0.25">
      <c r="A17">
        <v>12</v>
      </c>
      <c r="B17" t="s">
        <v>138</v>
      </c>
      <c r="C17" t="s">
        <v>25</v>
      </c>
      <c r="D17" t="s">
        <v>57</v>
      </c>
      <c r="E17" s="32">
        <v>64.92</v>
      </c>
      <c r="F17" s="32">
        <v>62</v>
      </c>
      <c r="G17" s="32">
        <f>VLOOKUP(F17,Grille!$A$2:$B$84,2,FALSE)</f>
        <v>0</v>
      </c>
    </row>
    <row r="18" spans="1:10" x14ac:dyDescent="0.25">
      <c r="A18">
        <v>13</v>
      </c>
      <c r="B18" t="s">
        <v>139</v>
      </c>
      <c r="C18" t="s">
        <v>40</v>
      </c>
      <c r="D18" t="s">
        <v>41</v>
      </c>
      <c r="E18" s="32">
        <v>61.81</v>
      </c>
      <c r="F18" s="32">
        <v>52</v>
      </c>
      <c r="G18" s="32">
        <f>VLOOKUP(F18,Grille!$A$2:$B$84,2,FALSE)</f>
        <v>8</v>
      </c>
    </row>
    <row r="19" spans="1:10" x14ac:dyDescent="0.25">
      <c r="A19">
        <v>14</v>
      </c>
      <c r="B19" t="s">
        <v>140</v>
      </c>
      <c r="C19" t="s">
        <v>35</v>
      </c>
      <c r="D19" t="s">
        <v>36</v>
      </c>
      <c r="E19" s="32">
        <v>60.63</v>
      </c>
      <c r="F19" s="32">
        <v>37</v>
      </c>
      <c r="G19" s="32">
        <f>VLOOKUP(F19,Grille!$A$2:$B$84,2,FALSE)</f>
        <v>23</v>
      </c>
    </row>
    <row r="20" spans="1:10" x14ac:dyDescent="0.25">
      <c r="A20">
        <v>15</v>
      </c>
      <c r="B20" t="s">
        <v>141</v>
      </c>
      <c r="C20" t="s">
        <v>25</v>
      </c>
      <c r="D20" t="s">
        <v>62</v>
      </c>
      <c r="E20" s="32">
        <v>61.9</v>
      </c>
      <c r="F20" s="32">
        <v>54</v>
      </c>
      <c r="G20" s="32">
        <f>VLOOKUP(F20,Grille!$A$2:$B$84,2,FALSE)</f>
        <v>6</v>
      </c>
    </row>
    <row r="21" spans="1:10" x14ac:dyDescent="0.25">
      <c r="A21">
        <v>16</v>
      </c>
      <c r="B21" t="s">
        <v>142</v>
      </c>
      <c r="C21" t="s">
        <v>18</v>
      </c>
      <c r="D21" t="s">
        <v>30</v>
      </c>
      <c r="E21" s="32">
        <v>61.6</v>
      </c>
      <c r="F21" s="32">
        <v>48</v>
      </c>
      <c r="G21" s="32">
        <f>VLOOKUP(F21,Grille!$A$2:$B$84,2,FALSE)</f>
        <v>12</v>
      </c>
    </row>
    <row r="22" spans="1:10" x14ac:dyDescent="0.25">
      <c r="A22">
        <v>17</v>
      </c>
      <c r="B22" t="s">
        <v>143</v>
      </c>
      <c r="C22" t="s">
        <v>32</v>
      </c>
      <c r="D22" t="s">
        <v>81</v>
      </c>
      <c r="E22" s="32">
        <v>61.85</v>
      </c>
      <c r="F22" s="32">
        <v>53</v>
      </c>
      <c r="G22" s="32">
        <f>VLOOKUP(F22,Grille!$A$2:$B$84,2,FALSE)</f>
        <v>7</v>
      </c>
    </row>
    <row r="23" spans="1:10" x14ac:dyDescent="0.25">
      <c r="A23">
        <v>18</v>
      </c>
      <c r="B23" t="s">
        <v>144</v>
      </c>
      <c r="C23" t="s">
        <v>25</v>
      </c>
      <c r="D23" t="s">
        <v>57</v>
      </c>
      <c r="E23" s="32" t="s">
        <v>217</v>
      </c>
      <c r="F23" s="32" t="s">
        <v>217</v>
      </c>
      <c r="G23" s="32">
        <f>VLOOKUP(F23,Grille!$A$2:$B$84,2,FALSE)</f>
        <v>0</v>
      </c>
    </row>
    <row r="24" spans="1:10" x14ac:dyDescent="0.25">
      <c r="A24">
        <v>19</v>
      </c>
      <c r="B24" t="s">
        <v>145</v>
      </c>
      <c r="C24" t="s">
        <v>13</v>
      </c>
      <c r="D24" t="s">
        <v>21</v>
      </c>
      <c r="E24" s="32">
        <v>56.99</v>
      </c>
      <c r="F24" s="32">
        <v>6</v>
      </c>
      <c r="G24" s="32">
        <f>VLOOKUP(F24,Grille!$A$2:$B$84,2,FALSE)</f>
        <v>200</v>
      </c>
    </row>
    <row r="25" spans="1:10" x14ac:dyDescent="0.25">
      <c r="A25">
        <v>20</v>
      </c>
      <c r="B25" t="s">
        <v>146</v>
      </c>
      <c r="C25" t="s">
        <v>13</v>
      </c>
      <c r="D25" t="s">
        <v>14</v>
      </c>
      <c r="E25" s="32">
        <v>60.49</v>
      </c>
      <c r="F25" s="32">
        <v>35</v>
      </c>
      <c r="G25" s="32">
        <f>VLOOKUP(F25,Grille!$A$2:$B$84,2,FALSE)</f>
        <v>25</v>
      </c>
    </row>
    <row r="26" spans="1:10" x14ac:dyDescent="0.25">
      <c r="A26">
        <v>21</v>
      </c>
      <c r="B26" t="s">
        <v>147</v>
      </c>
      <c r="C26" t="s">
        <v>32</v>
      </c>
      <c r="D26" t="s">
        <v>72</v>
      </c>
      <c r="E26" s="32" t="s">
        <v>216</v>
      </c>
      <c r="F26" s="32" t="s">
        <v>216</v>
      </c>
      <c r="G26" s="32">
        <f>VLOOKUP(F26,Grille!$A$2:$B$84,2,FALSE)</f>
        <v>0</v>
      </c>
    </row>
    <row r="27" spans="1:10" x14ac:dyDescent="0.25">
      <c r="A27">
        <v>22</v>
      </c>
      <c r="B27" t="s">
        <v>148</v>
      </c>
      <c r="C27" t="s">
        <v>13</v>
      </c>
      <c r="D27" t="s">
        <v>52</v>
      </c>
      <c r="E27" s="32">
        <v>57.88</v>
      </c>
      <c r="F27" s="32">
        <v>13</v>
      </c>
      <c r="G27" s="32">
        <f>VLOOKUP(F27,Grille!$A$2:$B$84,2,FALSE)</f>
        <v>100</v>
      </c>
    </row>
    <row r="28" spans="1:10" x14ac:dyDescent="0.25">
      <c r="A28">
        <v>23</v>
      </c>
      <c r="B28" t="s">
        <v>149</v>
      </c>
      <c r="C28" t="s">
        <v>13</v>
      </c>
      <c r="D28" t="s">
        <v>52</v>
      </c>
      <c r="E28" s="32">
        <v>57.76</v>
      </c>
      <c r="F28" s="32">
        <v>11</v>
      </c>
      <c r="G28" s="32">
        <f>VLOOKUP(F28,Grille!$A$2:$B$84,2,FALSE)</f>
        <v>120</v>
      </c>
    </row>
    <row r="29" spans="1:10" x14ac:dyDescent="0.25">
      <c r="A29">
        <v>24</v>
      </c>
      <c r="B29" t="s">
        <v>150</v>
      </c>
      <c r="C29" t="s">
        <v>13</v>
      </c>
      <c r="D29" t="s">
        <v>14</v>
      </c>
      <c r="E29" s="32">
        <v>59.22</v>
      </c>
      <c r="F29" s="32">
        <v>27</v>
      </c>
      <c r="G29" s="32">
        <f>VLOOKUP(F29,Grille!$A$2:$B$84,2,FALSE)</f>
        <v>34</v>
      </c>
    </row>
    <row r="30" spans="1:10" x14ac:dyDescent="0.25">
      <c r="A30">
        <v>25</v>
      </c>
      <c r="B30" t="s">
        <v>151</v>
      </c>
      <c r="C30" t="s">
        <v>64</v>
      </c>
      <c r="D30" t="s">
        <v>152</v>
      </c>
      <c r="E30" s="32">
        <v>64.42</v>
      </c>
      <c r="F30" s="32">
        <v>60</v>
      </c>
      <c r="G30" s="32">
        <f>VLOOKUP(F30,Grille!$A$2:$B$84,2,FALSE)</f>
        <v>0</v>
      </c>
    </row>
    <row r="31" spans="1:10" x14ac:dyDescent="0.25">
      <c r="A31">
        <v>26</v>
      </c>
      <c r="B31" t="s">
        <v>153</v>
      </c>
      <c r="C31" t="s">
        <v>18</v>
      </c>
      <c r="D31" t="s">
        <v>30</v>
      </c>
      <c r="E31" s="32">
        <v>56.74</v>
      </c>
      <c r="F31" s="32">
        <v>3</v>
      </c>
      <c r="G31" s="32">
        <f>VLOOKUP(F31,Grille!$A$2:$B$84,2,FALSE)</f>
        <v>300</v>
      </c>
    </row>
    <row r="32" spans="1:10" x14ac:dyDescent="0.25">
      <c r="A32">
        <v>27</v>
      </c>
      <c r="B32" t="s">
        <v>154</v>
      </c>
      <c r="C32" t="s">
        <v>25</v>
      </c>
      <c r="D32" t="s">
        <v>57</v>
      </c>
      <c r="E32" s="32">
        <v>60.17</v>
      </c>
      <c r="F32" s="32">
        <v>33</v>
      </c>
      <c r="G32" s="32">
        <f>VLOOKUP(F32,Grille!$A$2:$B$84,2,FALSE)</f>
        <v>27</v>
      </c>
      <c r="J32" s="5"/>
    </row>
    <row r="33" spans="1:7" x14ac:dyDescent="0.25">
      <c r="A33">
        <v>28</v>
      </c>
      <c r="B33" t="s">
        <v>155</v>
      </c>
      <c r="C33" t="s">
        <v>18</v>
      </c>
      <c r="D33" t="s">
        <v>19</v>
      </c>
      <c r="E33" s="32">
        <v>59.2</v>
      </c>
      <c r="F33" s="32">
        <v>25</v>
      </c>
      <c r="G33" s="32">
        <f>VLOOKUP(F33,Grille!$A$2:$B$84,2,FALSE)</f>
        <v>38</v>
      </c>
    </row>
    <row r="34" spans="1:7" x14ac:dyDescent="0.25">
      <c r="A34">
        <v>29</v>
      </c>
      <c r="B34" t="s">
        <v>156</v>
      </c>
      <c r="C34" t="s">
        <v>100</v>
      </c>
      <c r="D34" t="s">
        <v>100</v>
      </c>
      <c r="E34" s="32">
        <v>62.3</v>
      </c>
      <c r="F34" s="32">
        <v>56</v>
      </c>
      <c r="G34" s="32">
        <f>VLOOKUP(F34,Grille!$A$2:$B$84,2,FALSE)</f>
        <v>4</v>
      </c>
    </row>
    <row r="35" spans="1:7" x14ac:dyDescent="0.25">
      <c r="A35">
        <v>30</v>
      </c>
      <c r="B35" t="s">
        <v>157</v>
      </c>
      <c r="C35" t="s">
        <v>18</v>
      </c>
      <c r="D35" t="s">
        <v>23</v>
      </c>
      <c r="E35" s="32">
        <v>61.07</v>
      </c>
      <c r="F35" s="32">
        <v>43</v>
      </c>
      <c r="G35" s="32">
        <f>VLOOKUP(F35,Grille!$A$2:$B$84,2,FALSE)</f>
        <v>17</v>
      </c>
    </row>
    <row r="36" spans="1:7" x14ac:dyDescent="0.25">
      <c r="A36">
        <v>31</v>
      </c>
      <c r="B36" t="s">
        <v>158</v>
      </c>
      <c r="C36" t="s">
        <v>18</v>
      </c>
      <c r="D36" t="s">
        <v>30</v>
      </c>
      <c r="E36" s="32">
        <v>60.02</v>
      </c>
      <c r="F36" s="32">
        <v>31</v>
      </c>
      <c r="G36" s="32">
        <f>VLOOKUP(F36,Grille!$A$2:$B$84,2,FALSE)</f>
        <v>29</v>
      </c>
    </row>
    <row r="37" spans="1:7" x14ac:dyDescent="0.25">
      <c r="A37">
        <v>32</v>
      </c>
      <c r="B37" t="s">
        <v>159</v>
      </c>
      <c r="C37" t="s">
        <v>13</v>
      </c>
      <c r="D37" t="s">
        <v>16</v>
      </c>
      <c r="E37" s="32">
        <v>58.6</v>
      </c>
      <c r="F37" s="32">
        <v>20</v>
      </c>
      <c r="G37" s="32">
        <f>VLOOKUP(F37,Grille!$A$2:$B$84,2,FALSE)</f>
        <v>55</v>
      </c>
    </row>
    <row r="38" spans="1:7" x14ac:dyDescent="0.25">
      <c r="A38">
        <v>33</v>
      </c>
      <c r="B38" t="s">
        <v>160</v>
      </c>
      <c r="C38" t="s">
        <v>32</v>
      </c>
      <c r="D38" t="s">
        <v>33</v>
      </c>
      <c r="E38" s="32">
        <v>57.76</v>
      </c>
      <c r="F38" s="32">
        <v>11</v>
      </c>
      <c r="G38" s="32">
        <f>VLOOKUP(F38,Grille!$A$2:$B$84,2,FALSE)</f>
        <v>120</v>
      </c>
    </row>
    <row r="39" spans="1:7" x14ac:dyDescent="0.25">
      <c r="A39">
        <v>34</v>
      </c>
      <c r="B39" t="s">
        <v>161</v>
      </c>
      <c r="C39" t="s">
        <v>25</v>
      </c>
      <c r="D39" t="s">
        <v>38</v>
      </c>
      <c r="E39" s="32">
        <v>59.03</v>
      </c>
      <c r="F39" s="32">
        <v>23</v>
      </c>
      <c r="G39" s="32">
        <f>VLOOKUP(F39,Grille!$A$2:$B$84,2,FALSE)</f>
        <v>44</v>
      </c>
    </row>
    <row r="40" spans="1:7" x14ac:dyDescent="0.25">
      <c r="A40">
        <v>35</v>
      </c>
      <c r="B40" t="s">
        <v>162</v>
      </c>
      <c r="C40" t="s">
        <v>35</v>
      </c>
      <c r="D40" t="s">
        <v>36</v>
      </c>
      <c r="E40" s="32">
        <v>61.35</v>
      </c>
      <c r="F40" s="32">
        <v>46</v>
      </c>
      <c r="G40" s="32">
        <f>VLOOKUP(F40,Grille!$A$2:$B$84,2,FALSE)</f>
        <v>14</v>
      </c>
    </row>
    <row r="41" spans="1:7" x14ac:dyDescent="0.25">
      <c r="A41">
        <v>36</v>
      </c>
      <c r="B41" t="s">
        <v>163</v>
      </c>
      <c r="C41" t="s">
        <v>32</v>
      </c>
      <c r="D41" t="s">
        <v>72</v>
      </c>
      <c r="E41" s="32">
        <v>59.04</v>
      </c>
      <c r="F41" s="32">
        <v>24</v>
      </c>
      <c r="G41" s="32">
        <f>VLOOKUP(F41,Grille!$A$2:$B$84,2,FALSE)</f>
        <v>41</v>
      </c>
    </row>
    <row r="42" spans="1:7" x14ac:dyDescent="0.25">
      <c r="A42">
        <v>37</v>
      </c>
      <c r="B42" t="s">
        <v>164</v>
      </c>
      <c r="C42" t="s">
        <v>13</v>
      </c>
      <c r="D42" t="s">
        <v>14</v>
      </c>
      <c r="E42" s="32">
        <v>58.38</v>
      </c>
      <c r="F42" s="32">
        <v>16</v>
      </c>
      <c r="G42" s="32">
        <f>VLOOKUP(F42,Grille!$A$2:$B$84,2,FALSE)</f>
        <v>75</v>
      </c>
    </row>
    <row r="43" spans="1:7" x14ac:dyDescent="0.25">
      <c r="A43">
        <v>38</v>
      </c>
      <c r="B43" t="s">
        <v>165</v>
      </c>
      <c r="C43" t="s">
        <v>18</v>
      </c>
      <c r="D43" t="s">
        <v>23</v>
      </c>
      <c r="E43" s="32">
        <v>61.6</v>
      </c>
      <c r="F43" s="32">
        <v>48</v>
      </c>
      <c r="G43" s="32">
        <f>VLOOKUP(F43,Grille!$A$2:$B$84,2,FALSE)</f>
        <v>12</v>
      </c>
    </row>
    <row r="44" spans="1:7" x14ac:dyDescent="0.25">
      <c r="A44">
        <v>39</v>
      </c>
      <c r="B44" t="s">
        <v>166</v>
      </c>
      <c r="C44" t="s">
        <v>18</v>
      </c>
      <c r="D44" t="s">
        <v>23</v>
      </c>
      <c r="E44" s="32">
        <v>60.87</v>
      </c>
      <c r="F44" s="32">
        <v>41</v>
      </c>
      <c r="G44" s="32">
        <f>VLOOKUP(F44,Grille!$A$2:$B$84,2,FALSE)</f>
        <v>19</v>
      </c>
    </row>
    <row r="45" spans="1:7" x14ac:dyDescent="0.25">
      <c r="A45">
        <v>40</v>
      </c>
      <c r="B45" t="s">
        <v>167</v>
      </c>
      <c r="C45" t="s">
        <v>13</v>
      </c>
      <c r="D45" t="s">
        <v>52</v>
      </c>
      <c r="E45" s="32">
        <v>59.68</v>
      </c>
      <c r="F45" s="32">
        <v>29</v>
      </c>
      <c r="G45" s="32">
        <f>VLOOKUP(F45,Grille!$A$2:$B$84,2,FALSE)</f>
        <v>31</v>
      </c>
    </row>
    <row r="46" spans="1:7" x14ac:dyDescent="0.25">
      <c r="A46">
        <v>41</v>
      </c>
      <c r="B46" t="s">
        <v>168</v>
      </c>
      <c r="C46" t="s">
        <v>25</v>
      </c>
      <c r="D46" t="s">
        <v>57</v>
      </c>
      <c r="E46" s="32">
        <v>59.87</v>
      </c>
      <c r="F46" s="32">
        <v>30</v>
      </c>
      <c r="G46" s="32">
        <f>VLOOKUP(F46,Grille!$A$2:$B$84,2,FALSE)</f>
        <v>30</v>
      </c>
    </row>
    <row r="47" spans="1:7" x14ac:dyDescent="0.25">
      <c r="A47">
        <v>42</v>
      </c>
      <c r="B47" t="s">
        <v>169</v>
      </c>
      <c r="C47" t="s">
        <v>40</v>
      </c>
      <c r="D47" t="s">
        <v>41</v>
      </c>
      <c r="E47" s="32" t="s">
        <v>216</v>
      </c>
      <c r="F47" s="32" t="s">
        <v>216</v>
      </c>
      <c r="G47" s="32">
        <f>VLOOKUP(F47,Grille!$A$2:$B$84,2,FALSE)</f>
        <v>0</v>
      </c>
    </row>
    <row r="48" spans="1:7" x14ac:dyDescent="0.25">
      <c r="A48">
        <v>43</v>
      </c>
      <c r="B48" t="s">
        <v>170</v>
      </c>
      <c r="C48" t="s">
        <v>32</v>
      </c>
      <c r="D48" t="s">
        <v>81</v>
      </c>
      <c r="E48" s="32">
        <v>62.88</v>
      </c>
      <c r="F48" s="32">
        <v>58</v>
      </c>
      <c r="G48" s="32">
        <f>VLOOKUP(F48,Grille!$A$2:$B$84,2,FALSE)</f>
        <v>2</v>
      </c>
    </row>
    <row r="49" spans="1:7" x14ac:dyDescent="0.25">
      <c r="A49">
        <v>44</v>
      </c>
      <c r="B49" t="s">
        <v>171</v>
      </c>
      <c r="C49" t="s">
        <v>18</v>
      </c>
      <c r="D49" t="s">
        <v>30</v>
      </c>
      <c r="E49" s="32">
        <v>60.15</v>
      </c>
      <c r="F49" s="32">
        <v>32</v>
      </c>
      <c r="G49" s="32">
        <f>VLOOKUP(F49,Grille!$A$2:$B$84,2,FALSE)</f>
        <v>28</v>
      </c>
    </row>
    <row r="50" spans="1:7" x14ac:dyDescent="0.25">
      <c r="A50">
        <v>45</v>
      </c>
      <c r="B50" t="s">
        <v>172</v>
      </c>
      <c r="C50" t="s">
        <v>18</v>
      </c>
      <c r="D50" t="s">
        <v>30</v>
      </c>
      <c r="E50" s="32">
        <v>56.53</v>
      </c>
      <c r="F50" s="32">
        <v>1</v>
      </c>
      <c r="G50" s="32">
        <f>VLOOKUP(F50,Grille!$A$2:$B$84,2,FALSE)</f>
        <v>500</v>
      </c>
    </row>
    <row r="51" spans="1:7" x14ac:dyDescent="0.25">
      <c r="A51">
        <v>46</v>
      </c>
      <c r="B51" t="s">
        <v>173</v>
      </c>
      <c r="C51" t="s">
        <v>18</v>
      </c>
      <c r="D51" t="s">
        <v>19</v>
      </c>
      <c r="E51" s="32">
        <v>58.86</v>
      </c>
      <c r="F51" s="32">
        <v>21</v>
      </c>
      <c r="G51" s="32">
        <f>VLOOKUP(F51,Grille!$A$2:$B$84,2,FALSE)</f>
        <v>51</v>
      </c>
    </row>
    <row r="52" spans="1:7" x14ac:dyDescent="0.25">
      <c r="A52">
        <v>47</v>
      </c>
      <c r="B52" t="s">
        <v>174</v>
      </c>
      <c r="C52" t="s">
        <v>64</v>
      </c>
      <c r="D52" t="s">
        <v>152</v>
      </c>
      <c r="E52" s="32">
        <v>61.57</v>
      </c>
      <c r="F52" s="32">
        <v>47</v>
      </c>
      <c r="G52" s="32">
        <f>VLOOKUP(F52,Grille!$A$2:$B$84,2,FALSE)</f>
        <v>13</v>
      </c>
    </row>
    <row r="53" spans="1:7" x14ac:dyDescent="0.25">
      <c r="A53">
        <v>48</v>
      </c>
      <c r="B53" t="s">
        <v>175</v>
      </c>
      <c r="C53" t="s">
        <v>25</v>
      </c>
      <c r="D53" t="s">
        <v>57</v>
      </c>
      <c r="E53" s="32">
        <v>58.29</v>
      </c>
      <c r="F53" s="32">
        <v>15</v>
      </c>
      <c r="G53" s="32">
        <f>VLOOKUP(F53,Grille!$A$2:$B$84,2,FALSE)</f>
        <v>80</v>
      </c>
    </row>
    <row r="54" spans="1:7" x14ac:dyDescent="0.25">
      <c r="A54">
        <v>49</v>
      </c>
      <c r="B54" t="s">
        <v>176</v>
      </c>
      <c r="C54" t="s">
        <v>32</v>
      </c>
      <c r="D54" t="s">
        <v>33</v>
      </c>
      <c r="E54" s="32" t="s">
        <v>217</v>
      </c>
      <c r="F54" s="32" t="s">
        <v>217</v>
      </c>
      <c r="G54" s="32">
        <f>VLOOKUP(F54,Grille!$A$2:$B$84,2,FALSE)</f>
        <v>0</v>
      </c>
    </row>
    <row r="55" spans="1:7" x14ac:dyDescent="0.25">
      <c r="A55">
        <v>50</v>
      </c>
      <c r="B55" t="s">
        <v>177</v>
      </c>
      <c r="C55" t="s">
        <v>13</v>
      </c>
      <c r="D55" t="s">
        <v>133</v>
      </c>
      <c r="E55" s="32">
        <v>60.57</v>
      </c>
      <c r="F55" s="32">
        <v>36</v>
      </c>
      <c r="G55" s="32">
        <f>VLOOKUP(F55,Grille!$A$2:$B$84,2,FALSE)</f>
        <v>24</v>
      </c>
    </row>
    <row r="56" spans="1:7" x14ac:dyDescent="0.25">
      <c r="A56">
        <v>51</v>
      </c>
      <c r="B56" t="s">
        <v>178</v>
      </c>
      <c r="C56" t="s">
        <v>25</v>
      </c>
      <c r="D56" t="s">
        <v>57</v>
      </c>
      <c r="E56" s="32">
        <v>61.69</v>
      </c>
      <c r="F56" s="32">
        <v>51</v>
      </c>
      <c r="G56" s="32">
        <f>VLOOKUP(F56,Grille!$A$2:$B$84,2,FALSE)</f>
        <v>9</v>
      </c>
    </row>
    <row r="57" spans="1:7" x14ac:dyDescent="0.25">
      <c r="A57">
        <v>52</v>
      </c>
      <c r="B57" t="s">
        <v>179</v>
      </c>
      <c r="C57" t="s">
        <v>32</v>
      </c>
      <c r="D57" t="s">
        <v>81</v>
      </c>
      <c r="E57" s="32">
        <v>60.73</v>
      </c>
      <c r="F57" s="32">
        <v>38</v>
      </c>
      <c r="G57" s="32">
        <f>VLOOKUP(F57,Grille!$A$2:$B$84,2,FALSE)</f>
        <v>22</v>
      </c>
    </row>
    <row r="58" spans="1:7" x14ac:dyDescent="0.25">
      <c r="A58">
        <v>53</v>
      </c>
      <c r="B58" t="s">
        <v>180</v>
      </c>
      <c r="C58" t="s">
        <v>18</v>
      </c>
      <c r="D58" t="s">
        <v>23</v>
      </c>
      <c r="E58" s="32" t="s">
        <v>217</v>
      </c>
      <c r="F58" s="32" t="s">
        <v>217</v>
      </c>
      <c r="G58" s="32">
        <f>VLOOKUP(F58,Grille!$A$2:$B$84,2,FALSE)</f>
        <v>0</v>
      </c>
    </row>
    <row r="59" spans="1:7" x14ac:dyDescent="0.25">
      <c r="A59">
        <v>54</v>
      </c>
      <c r="B59" t="s">
        <v>181</v>
      </c>
      <c r="C59" t="s">
        <v>40</v>
      </c>
      <c r="D59" t="s">
        <v>41</v>
      </c>
      <c r="E59" s="32">
        <v>62.66</v>
      </c>
      <c r="F59" s="32">
        <v>57</v>
      </c>
      <c r="G59" s="32">
        <f>VLOOKUP(F59,Grille!$A$2:$B$84,2,FALSE)</f>
        <v>3</v>
      </c>
    </row>
    <row r="60" spans="1:7" x14ac:dyDescent="0.25">
      <c r="A60">
        <v>55</v>
      </c>
      <c r="B60" t="s">
        <v>182</v>
      </c>
      <c r="C60" t="s">
        <v>25</v>
      </c>
      <c r="D60" t="s">
        <v>62</v>
      </c>
      <c r="E60" s="32" t="s">
        <v>217</v>
      </c>
      <c r="F60" s="32" t="s">
        <v>217</v>
      </c>
      <c r="G60" s="32">
        <f>VLOOKUP(F60,Grille!$A$2:$B$84,2,FALSE)</f>
        <v>0</v>
      </c>
    </row>
    <row r="61" spans="1:7" x14ac:dyDescent="0.25">
      <c r="A61">
        <v>56</v>
      </c>
      <c r="B61" t="s">
        <v>183</v>
      </c>
      <c r="C61" t="s">
        <v>25</v>
      </c>
      <c r="D61" t="s">
        <v>62</v>
      </c>
      <c r="E61" s="32">
        <v>61.3</v>
      </c>
      <c r="F61" s="32">
        <v>45</v>
      </c>
      <c r="G61" s="32">
        <f>VLOOKUP(F61,Grille!$A$2:$B$84,2,FALSE)</f>
        <v>15</v>
      </c>
    </row>
    <row r="62" spans="1:7" x14ac:dyDescent="0.25">
      <c r="A62">
        <v>57</v>
      </c>
      <c r="B62" t="s">
        <v>184</v>
      </c>
      <c r="C62" t="s">
        <v>13</v>
      </c>
      <c r="D62" t="s">
        <v>52</v>
      </c>
      <c r="E62" s="32">
        <v>66.64</v>
      </c>
      <c r="F62" s="32">
        <v>63</v>
      </c>
      <c r="G62" s="32">
        <f>VLOOKUP(F62,Grille!$A$2:$B$84,2,FALSE)</f>
        <v>0</v>
      </c>
    </row>
    <row r="63" spans="1:7" x14ac:dyDescent="0.25">
      <c r="A63">
        <v>58</v>
      </c>
      <c r="B63" t="s">
        <v>185</v>
      </c>
      <c r="C63" t="s">
        <v>35</v>
      </c>
      <c r="D63" t="s">
        <v>60</v>
      </c>
      <c r="E63" s="32" t="s">
        <v>217</v>
      </c>
      <c r="F63" s="32" t="s">
        <v>217</v>
      </c>
      <c r="G63" s="32">
        <f>VLOOKUP(F63,Grille!$A$2:$B$84,2,FALSE)</f>
        <v>0</v>
      </c>
    </row>
    <row r="64" spans="1:7" x14ac:dyDescent="0.25">
      <c r="A64">
        <v>59</v>
      </c>
      <c r="B64" t="s">
        <v>186</v>
      </c>
      <c r="C64" t="s">
        <v>100</v>
      </c>
      <c r="D64" t="s">
        <v>100</v>
      </c>
      <c r="E64" s="32">
        <v>58.87</v>
      </c>
      <c r="F64" s="32">
        <v>22</v>
      </c>
      <c r="G64" s="32">
        <f>VLOOKUP(F64,Grille!$A$2:$B$84,2,FALSE)</f>
        <v>47</v>
      </c>
    </row>
    <row r="65" spans="1:7" x14ac:dyDescent="0.25">
      <c r="A65">
        <v>60</v>
      </c>
      <c r="B65" t="s">
        <v>187</v>
      </c>
      <c r="C65" t="s">
        <v>13</v>
      </c>
      <c r="D65" t="s">
        <v>52</v>
      </c>
      <c r="E65" s="32">
        <v>57.27</v>
      </c>
      <c r="F65" s="32">
        <v>9</v>
      </c>
      <c r="G65" s="32">
        <f>VLOOKUP(F65,Grille!$A$2:$B$84,2,FALSE)</f>
        <v>145</v>
      </c>
    </row>
    <row r="66" spans="1:7" x14ac:dyDescent="0.25">
      <c r="A66">
        <v>61</v>
      </c>
      <c r="B66" t="s">
        <v>188</v>
      </c>
      <c r="C66" t="s">
        <v>35</v>
      </c>
      <c r="D66" t="s">
        <v>36</v>
      </c>
      <c r="E66" s="32" t="s">
        <v>217</v>
      </c>
      <c r="F66" s="32" t="s">
        <v>217</v>
      </c>
      <c r="G66" s="32">
        <f>VLOOKUP(F66,Grille!$A$2:$B$84,2,FALSE)</f>
        <v>0</v>
      </c>
    </row>
    <row r="67" spans="1:7" x14ac:dyDescent="0.25">
      <c r="A67">
        <v>62</v>
      </c>
      <c r="B67" t="s">
        <v>189</v>
      </c>
      <c r="C67" t="s">
        <v>18</v>
      </c>
      <c r="D67" t="s">
        <v>19</v>
      </c>
      <c r="E67" s="32">
        <v>56.62</v>
      </c>
      <c r="F67" s="32">
        <v>2</v>
      </c>
      <c r="G67" s="32">
        <f>VLOOKUP(F67,Grille!$A$2:$B$84,2,FALSE)</f>
        <v>400</v>
      </c>
    </row>
    <row r="68" spans="1:7" x14ac:dyDescent="0.25">
      <c r="A68">
        <v>63</v>
      </c>
      <c r="B68" t="s">
        <v>190</v>
      </c>
      <c r="C68" t="s">
        <v>13</v>
      </c>
      <c r="D68" t="s">
        <v>28</v>
      </c>
      <c r="E68" s="32">
        <v>60.39</v>
      </c>
      <c r="F68" s="32">
        <v>34</v>
      </c>
      <c r="G68" s="32">
        <f>VLOOKUP(F68,Grille!$A$2:$B$84,2,FALSE)</f>
        <v>26</v>
      </c>
    </row>
    <row r="69" spans="1:7" x14ac:dyDescent="0.25">
      <c r="A69">
        <v>64</v>
      </c>
      <c r="B69" t="s">
        <v>191</v>
      </c>
      <c r="C69" t="s">
        <v>13</v>
      </c>
      <c r="D69" t="s">
        <v>16</v>
      </c>
      <c r="E69" s="32" t="s">
        <v>217</v>
      </c>
      <c r="F69" s="32" t="s">
        <v>217</v>
      </c>
      <c r="G69" s="32">
        <f>VLOOKUP(F69,Grille!$A$2:$B$84,2,FALSE)</f>
        <v>0</v>
      </c>
    </row>
    <row r="70" spans="1:7" x14ac:dyDescent="0.25">
      <c r="A70">
        <v>65</v>
      </c>
      <c r="B70" t="s">
        <v>192</v>
      </c>
      <c r="C70" t="s">
        <v>13</v>
      </c>
      <c r="D70" t="s">
        <v>14</v>
      </c>
      <c r="E70" s="32" t="s">
        <v>217</v>
      </c>
      <c r="F70" s="32" t="s">
        <v>217</v>
      </c>
      <c r="G70" s="32">
        <f>VLOOKUP(F70,Grille!$A$2:$B$84,2,FALSE)</f>
        <v>0</v>
      </c>
    </row>
    <row r="71" spans="1:7" x14ac:dyDescent="0.25">
      <c r="A71">
        <v>66</v>
      </c>
      <c r="B71" t="s">
        <v>193</v>
      </c>
      <c r="C71" t="s">
        <v>13</v>
      </c>
      <c r="D71" t="s">
        <v>52</v>
      </c>
      <c r="E71" s="32">
        <v>58.42</v>
      </c>
      <c r="F71" s="32">
        <v>17</v>
      </c>
      <c r="G71" s="32">
        <f>VLOOKUP(F71,Grille!$A$2:$B$84,2,FALSE)</f>
        <v>70</v>
      </c>
    </row>
    <row r="72" spans="1:7" x14ac:dyDescent="0.25">
      <c r="A72">
        <v>67</v>
      </c>
      <c r="B72" t="s">
        <v>194</v>
      </c>
      <c r="C72" t="s">
        <v>35</v>
      </c>
      <c r="D72" t="s">
        <v>60</v>
      </c>
      <c r="E72" s="32">
        <v>63.96</v>
      </c>
      <c r="F72" s="32">
        <v>59</v>
      </c>
      <c r="G72" s="32">
        <f>VLOOKUP(F72,Grille!$A$2:$B$84,2,FALSE)</f>
        <v>1</v>
      </c>
    </row>
    <row r="73" spans="1:7" x14ac:dyDescent="0.25">
      <c r="A73">
        <v>68</v>
      </c>
      <c r="B73" t="s">
        <v>195</v>
      </c>
      <c r="C73" t="s">
        <v>32</v>
      </c>
      <c r="D73" t="s">
        <v>33</v>
      </c>
      <c r="E73" s="32">
        <v>60.84</v>
      </c>
      <c r="F73" s="32">
        <v>40</v>
      </c>
      <c r="G73" s="32">
        <f>VLOOKUP(F73,Grille!$A$2:$B$84,2,FALSE)</f>
        <v>20</v>
      </c>
    </row>
    <row r="74" spans="1:7" x14ac:dyDescent="0.25">
      <c r="A74">
        <v>69</v>
      </c>
      <c r="B74" t="s">
        <v>196</v>
      </c>
      <c r="C74" t="s">
        <v>64</v>
      </c>
      <c r="D74" t="s">
        <v>197</v>
      </c>
      <c r="E74" s="32">
        <v>61.03</v>
      </c>
      <c r="F74" s="32">
        <v>42</v>
      </c>
      <c r="G74" s="32">
        <f>VLOOKUP(F74,Grille!$A$2:$B$84,2,FALSE)</f>
        <v>18</v>
      </c>
    </row>
    <row r="75" spans="1:7" x14ac:dyDescent="0.25">
      <c r="A75">
        <v>70</v>
      </c>
      <c r="B75" t="s">
        <v>198</v>
      </c>
      <c r="C75" t="s">
        <v>25</v>
      </c>
      <c r="D75" t="s">
        <v>38</v>
      </c>
      <c r="E75" s="32">
        <v>57.09</v>
      </c>
      <c r="F75" s="32">
        <v>7</v>
      </c>
      <c r="G75" s="32">
        <f>VLOOKUP(F75,Grille!$A$2:$B$84,2,FALSE)</f>
        <v>180</v>
      </c>
    </row>
    <row r="76" spans="1:7" x14ac:dyDescent="0.25">
      <c r="A76">
        <v>71</v>
      </c>
      <c r="B76" t="s">
        <v>199</v>
      </c>
      <c r="C76" t="s">
        <v>64</v>
      </c>
      <c r="D76" t="s">
        <v>152</v>
      </c>
      <c r="E76" s="32">
        <v>61.65</v>
      </c>
      <c r="F76" s="32">
        <v>50</v>
      </c>
      <c r="G76" s="32">
        <f>VLOOKUP(F76,Grille!$A$2:$B$84,2,FALSE)</f>
        <v>10</v>
      </c>
    </row>
    <row r="77" spans="1:7" x14ac:dyDescent="0.25">
      <c r="A77">
        <v>72</v>
      </c>
      <c r="B77" t="s">
        <v>200</v>
      </c>
      <c r="C77" t="s">
        <v>64</v>
      </c>
      <c r="D77" t="s">
        <v>74</v>
      </c>
      <c r="E77" s="32">
        <v>64.459999999999994</v>
      </c>
      <c r="F77" s="32">
        <v>61</v>
      </c>
      <c r="G77" s="32">
        <f>VLOOKUP(F77,Grille!$A$2:$B$84,2,FALSE)</f>
        <v>0</v>
      </c>
    </row>
    <row r="78" spans="1:7" x14ac:dyDescent="0.25">
      <c r="A78">
        <v>73</v>
      </c>
      <c r="B78" t="s">
        <v>201</v>
      </c>
      <c r="C78" t="s">
        <v>13</v>
      </c>
      <c r="D78" t="s">
        <v>133</v>
      </c>
      <c r="E78" s="32">
        <v>57.19</v>
      </c>
      <c r="F78" s="32">
        <v>8</v>
      </c>
      <c r="G78" s="32">
        <f>VLOOKUP(F78,Grille!$A$2:$B$84,2,FALSE)</f>
        <v>160</v>
      </c>
    </row>
    <row r="79" spans="1:7" x14ac:dyDescent="0.25">
      <c r="A79">
        <v>74</v>
      </c>
      <c r="B79" t="s">
        <v>202</v>
      </c>
      <c r="C79" t="s">
        <v>13</v>
      </c>
      <c r="D79" t="s">
        <v>52</v>
      </c>
      <c r="E79" s="32">
        <v>58.15</v>
      </c>
      <c r="F79" s="32">
        <v>14</v>
      </c>
      <c r="G79" s="32">
        <f>VLOOKUP(F79,Grille!$A$2:$B$84,2,FALSE)</f>
        <v>90</v>
      </c>
    </row>
  </sheetData>
  <autoFilter ref="A5:G5">
    <sortState ref="A6:G79">
      <sortCondition ref="A5"/>
    </sortState>
  </autoFilter>
  <mergeCells count="5">
    <mergeCell ref="A1:D1"/>
    <mergeCell ref="A2:D2"/>
    <mergeCell ref="A3:D3"/>
    <mergeCell ref="E2:G2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Points - F</vt:lpstr>
      <vt:lpstr>Points - M</vt:lpstr>
      <vt:lpstr>Région </vt:lpstr>
      <vt:lpstr>SG - F</vt:lpstr>
      <vt:lpstr>SG - M</vt:lpstr>
      <vt:lpstr>KK - F</vt:lpstr>
      <vt:lpstr>KK - M</vt:lpstr>
      <vt:lpstr>GS-1 - F</vt:lpstr>
      <vt:lpstr>GS-1 - M</vt:lpstr>
      <vt:lpstr>GS-2 - F</vt:lpstr>
      <vt:lpstr>GS-2 - M</vt:lpstr>
      <vt:lpstr>SL-1 - F</vt:lpstr>
      <vt:lpstr>SL-1 - M</vt:lpstr>
      <vt:lpstr>SL-2 - F</vt:lpstr>
      <vt:lpstr>SL-2 - M</vt:lpstr>
      <vt:lpstr>Grille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pwagner</dc:creator>
  <cp:lastModifiedBy>MSM Timing 1</cp:lastModifiedBy>
  <cp:lastPrinted>2016-03-02T14:44:31Z</cp:lastPrinted>
  <dcterms:created xsi:type="dcterms:W3CDTF">2016-03-01T15:47:49Z</dcterms:created>
  <dcterms:modified xsi:type="dcterms:W3CDTF">2016-03-04T20:23:34Z</dcterms:modified>
</cp:coreProperties>
</file>